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45A70BFA-B174-4E85-A707-9951F076934F}"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 i="1" l="1"/>
  <c r="X6" i="1"/>
  <c r="X7" i="1"/>
  <c r="X8" i="1"/>
  <c r="X9" i="1"/>
  <c r="X10" i="1"/>
  <c r="X11" i="1"/>
  <c r="X12" i="1"/>
  <c r="X13" i="1"/>
  <c r="X14" i="1"/>
  <c r="X15" i="1"/>
  <c r="X16" i="1"/>
  <c r="X17" i="1"/>
  <c r="X18" i="1"/>
  <c r="X19" i="1"/>
  <c r="X20" i="1"/>
  <c r="X21" i="1"/>
  <c r="X22" i="1"/>
  <c r="X23" i="1"/>
  <c r="X24" i="1"/>
  <c r="X25" i="1"/>
  <c r="X26" i="1"/>
  <c r="X27" i="1"/>
  <c r="X28" i="1"/>
  <c r="X29" i="1"/>
  <c r="F38" i="1" l="1"/>
</calcChain>
</file>

<file path=xl/sharedStrings.xml><?xml version="1.0" encoding="utf-8"?>
<sst xmlns="http://schemas.openxmlformats.org/spreadsheetml/2006/main" count="203" uniqueCount="160">
  <si>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</si>
  <si>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</si>
  <si>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</si>
  <si>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</si>
  <si>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</si>
  <si>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</si>
  <si>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</si>
  <si>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</si>
  <si>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</si>
  <si>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</si>
  <si>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</si>
  <si>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anibal587@hotmail.com</t>
  </si>
  <si>
    <t>pao_oleduga@hotmail.com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</si>
  <si>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</si>
  <si>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acuar7401@hotmail.com</t>
  </si>
  <si>
    <t xml:space="preserve">Ing.Sandra.Oliveros@gmail.com </t>
  </si>
  <si>
    <t>PRESTACIÓN DE SERVICIOS PROFESIONALES DE UN CONTADOR PÚBLICO ESPECIALIZADO EN FINANZAS PÚBLICAS PARA APOYAR LA GESTIÓN CONTABLE Y FINANCIERA DE LA CONTRALORÍA MUNICIPAL DE BARRANCABERMEJA</t>
  </si>
  <si>
    <t xml:space="preserve">yamidbuitrago@hotmail.com </t>
  </si>
  <si>
    <t>direccion@laboratoriorvo.com</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</si>
  <si>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</si>
  <si>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</si>
  <si>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</si>
  <si>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</si>
  <si>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</si>
  <si>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</si>
  <si>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</si>
  <si>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</si>
  <si>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</si>
  <si>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</si>
  <si>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</si>
  <si>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</si>
  <si>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</si>
  <si>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</si>
  <si>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</si>
  <si>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</si>
  <si>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</si>
  <si>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CONTRATACION DIRECTA (CD)</t>
  </si>
  <si>
    <t>PRESTAR LOS SERVICIOS DE APOYO A LA GES-TIÓN COMO JUDICANTE EN LA DIRECCIÓN TÉC-NICA DE RESPONSABILIDAD FISCAL Y JURISDIC-CIÓN COACTIVA DE LA CONTRALORÍA MUNICIPAL DE BARRANCABERMEJA</t>
  </si>
  <si>
    <t>distracomlasiguanas@distracom.com.co</t>
  </si>
  <si>
    <t xml:space="preserve">camihena7@hotmail.com </t>
  </si>
  <si>
    <t>PRESTACIÓN DE SERVICIOS PROFESIONALES (8)</t>
  </si>
  <si>
    <t>PRESTACION DE SERVICIOS (7)</t>
  </si>
  <si>
    <t>CMB-CD-001-2026</t>
  </si>
  <si>
    <t>CMB-CD-002-2026</t>
  </si>
  <si>
    <t>CMB-CD-003-2026</t>
  </si>
  <si>
    <t>CMB-CD-004-2026</t>
  </si>
  <si>
    <t>CMB-CD-005-2026</t>
  </si>
  <si>
    <t>CMB-CD-006-2026</t>
  </si>
  <si>
    <t>CMB-CD-007-2026</t>
  </si>
  <si>
    <t>CMB-CD-008-2026</t>
  </si>
  <si>
    <t>CMB-CD-009-2026</t>
  </si>
  <si>
    <t>CMB-CD-010-2026</t>
  </si>
  <si>
    <t>CMB-CD-011-2026</t>
  </si>
  <si>
    <t>CMB-CD-012-2026</t>
  </si>
  <si>
    <t>CMB-CD-014-2026</t>
  </si>
  <si>
    <t>CMB-CD-015-2026</t>
  </si>
  <si>
    <t>CMB-CD-016-2026</t>
  </si>
  <si>
    <t>CMB-CD-017-2026</t>
  </si>
  <si>
    <t>CMB-CD-019-2026</t>
  </si>
  <si>
    <t>CMB-CD-020-2026</t>
  </si>
  <si>
    <t>CMB-MIC-013-2026</t>
  </si>
  <si>
    <t>CMB-CD-021-2026</t>
  </si>
  <si>
    <t>CMB-MIC-018-2026</t>
  </si>
  <si>
    <t>CMB-CD-022-2026</t>
  </si>
  <si>
    <t>CMB-MIC-023-2026</t>
  </si>
  <si>
    <t>CMB-CD-024-2026</t>
  </si>
  <si>
    <t>CMB-MIC-025-2026</t>
  </si>
  <si>
    <t>MINÍMA CUANTIA (MIC)</t>
  </si>
  <si>
    <t>001-8-2026</t>
  </si>
  <si>
    <t>002-8-2026</t>
  </si>
  <si>
    <t>003-8-2026</t>
  </si>
  <si>
    <t>004-9-2026</t>
  </si>
  <si>
    <t>005-9-2026</t>
  </si>
  <si>
    <t>006-8-2026</t>
  </si>
  <si>
    <t>007-8-2026</t>
  </si>
  <si>
    <t>008-8-2026</t>
  </si>
  <si>
    <t>009-8-2026</t>
  </si>
  <si>
    <t>010-8-2026</t>
  </si>
  <si>
    <t>011-8-2026</t>
  </si>
  <si>
    <t>012-8-2026</t>
  </si>
  <si>
    <t>013-8-2026</t>
  </si>
  <si>
    <t>014-8-2026</t>
  </si>
  <si>
    <t>015-8-2026</t>
  </si>
  <si>
    <t>016-8-2026</t>
  </si>
  <si>
    <t>017-9-2026</t>
  </si>
  <si>
    <t>018-8-2026</t>
  </si>
  <si>
    <t>019-7-2026</t>
  </si>
  <si>
    <t>020-8-2026</t>
  </si>
  <si>
    <t>021-11-2026</t>
  </si>
  <si>
    <t>022-9-2026</t>
  </si>
  <si>
    <t>023-8-2026</t>
  </si>
  <si>
    <t>024-8-2026</t>
  </si>
  <si>
    <t>025-11-2026</t>
  </si>
  <si>
    <t>PRESTACIÓN DE SERVICIOS PROFESIONALES DE UN ABOGADO CON POSTGRADO EN CONTRATACIÓN ESTATAL PARA APOYAR Y ASESORAR JURÍDICAMENTE LA DIRECCIÓN TÉCNICA DE FISCALIZACIÓN DE LA CONTRALORÍA MUNICIPAL DE BARRANCABERMEJA EN EL DESARROLLO DEL PROCESO DE FISCALIZACIÓN, ASÍ COMO EL REGISTRO DE INFORMACIÓN PRESUPUESTAL Y CONTRACTUAL EN EL APLICATIVO DEL SISTEMA INTEGRAL DE AUDITORÍAS -SIA OBSERVA</t>
  </si>
  <si>
    <t>PRESTACIÓN DE SERVICIOS PROFESIONALES COMO ABOGADO CON TÍTULO DE POSTGRADO, PARA BRINDAR APOYO Y ASESORÍA JURÍDICA EN TEMAS LEGALES, CONTRACTUALES, MISIONALES Y ADMINISTRATIVOS QUE REQUIERA EL DESPACHO DE LA CONTRALORA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</si>
  <si>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</si>
  <si>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CONTADORA PÚBLICA, CON EL FIN DE APOYAR A LA DIRECCIÓN TÉCNICA DE FISCALIZACIÓN DE LA CONTRALORÍA MUNICIPAL DE BARRANCABERMEJA EN LAS DIFERENTES LABORES ADMINISTRATIVAS, ASÍ COMO EN EL DESARROLLO DE LAS AUDITORÍAS QUE SE ADELANTEN DENTRO DEL PLAN DE VIGILANCIA Y CONTROL FISCAL -PVCFT 2026.</t>
  </si>
  <si>
    <t>PRESTACIÓN DE SERVICIOS PROFESIONALES DE UNA CONTADORA PÚBLICA PARA APOYAR EL AREA CONTABILIDAD Y DE TESORERÍA DE LA CONTRALORÍA MUNICIPAL DE BARRANCABERMEJA</t>
  </si>
  <si>
    <t>PRESTACIÓN DE SERVICIOS PROFESIONALES COMO ABOGADO CON POSTGRADO EN DERECHO PROCESAL PARA APOYAR EL TRAMITE DE LOS PROCESOS DE LA DIRECCION TECNICA DE RESPONSABILIDAD FISCAL Y JURISDICCION COACTIVA DE LA CONTRALORIA MUNICIPAL DE BARRANCABERMEJA</t>
  </si>
  <si>
    <t>PRESTACIÓN DE SERVICIOS PROFESIONALES COMO INGENIERO ELECTRÓNICO CON POSGRADO PARA ASESORAR Y APOYAR EL MANTENIMIENTO Y ASEGURAMIENTO DE LA INFRAESTRUCTURA TECNOLÓGICA Y DE TELECOMUNICACIONES DE LA CONTRALORÍA MUNICIPAL DE BARRANCABERMEJA, ADEMÁS DE BRINDAR SOPORTE TÉCNICO AL ÁREA DE ALMACÉN E INVENTARIOS</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</si>
  <si>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</si>
  <si>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</si>
  <si>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EN DERECHO ADMINISTRATIVO,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</si>
  <si>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INGENIERO DE SISTEMAS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</si>
  <si>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CONTADORA PÚBLICA CON POSTGRADO EN GERENCIA TRIBUTARIA,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</si>
  <si>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PROFESIONALES COMO ABOGADA CON POSTGRADO EN DERECHO ADMINISTRATIVO, PARA BRINDAR APOYO Y ASESORÍA JURÍDICA ESPECIALIZADA A LA SECRETARIA GENERAL DE LA CONTRALORÍA MUNICIPAL DE BARRANCABERMEJA, EN LA ATENCIÓN DE PQRSD, ASÍ COMO PARA EJERCER LA DEFENSA JUDICIAL DE LA ENTIDAD ANTE LOS DIFERENTES ENTES DE CONTROL Y JUDICIALES</t>
  </si>
  <si>
    <t>PRESTACIÓN DE SERVICIOS DE APOYO A LA GESTIÓN ORIENTADOS A RESPALDAR LAS DIVERSAS ACTIVIDADES LOGÍSTICAS, DE GESTIÓN DOCUMENTAL Y ADMINISTRATIVAS REQUERIDAS PARA EL ADECUADO DESARROLLO DE LAS FUNCIONES ASIGNADAS A LAS DISTINTAS DEPENDENCIAS DE LA CONTRALORÍA MUNICIPAL DE BARRANCABERMEJA</t>
  </si>
  <si>
    <t>PRESTACIÓN DE SERVICIOS PROFESIONALES COMO ABOGADO,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</si>
  <si>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PRESTACIÓN DE SERVICIOS PARA LA REALIZACIÓN DE EXÁMENES MÉDICOS OCUPACIONALES A LOS FUNCIONARIOS DE LA CONTRALORÍA MUNICIPAL DE BARRANCABERMEJA, ASÍ COMO LA ELABORACIÓN DE LA BATERÍA DE INSTRUMENTOS PARA LA EVALUACIÓN DE FACTORES DE RIESGO PSICOSOCIAL</t>
  </si>
  <si>
    <t>PRESTACIÓN DE SERVICIOS PROFESIONALES COMO INGENIERA AMBIENTAL CON POSTGRADO, CON EL FIN DE APOYAR Y ASESORAR A LA DIRECCIÓN TÉCNICA DE FISCALIZACIÓN DE LA CONTRALORÍA MUNICIPAL DE BARRANCABERMEJA EN EL DESARROLLO DE LAS DIFERENTES FASES DE LAS AUDITORÍAS QUE LE SEAN ASIGNADAS, CONFORME AL PLAN DE VIGILANCIA Y CONTROL FISCAL TERRITORIAL 2026.</t>
  </si>
  <si>
    <t xml:space="preserve">SUMINISTRO DE COMBUSTIBLE PARA EL EQUIPO AUTOMOTOR DE LA CONTRALORÍA MUNICIPAL DE BARRANCABERMEJA </t>
  </si>
  <si>
    <t>PRESTACIÓN DE SERVICIOS DE APOYO A LA GESTIÓN ORIENTADOS A RESPALDAR LOS PROCESOS DE GESTIÓN DEL TALENTO HUMANO, EL FUNCIONAMIENTO DE LA PLATAFORMA SIGEP Y LAS LABORES ADMINISTRATIVAS DE LA SECRETARÍA GENERAL DE LA CONTRALORÍA MUNICIPAL DE BARRANCABERMEJA. ASÍ COMO  LAS ACTIVIDADES RELACIONADAS CON LA ELABORACIÓN Y EL SEGUIMIENTO DE LOS PLANES E INFORMES QUE COMPETEN A DICHA SECRETARÍA</t>
  </si>
  <si>
    <t>PRESTACIÓN DE SERVICIOS PROFESIONALES DE UNA INGENIERA AMBIENTAL CON POSTGRADO, CON EL FIN DE APOYAR EL PROCESO DE CONTROL INTERNO Y EL SISTEMA DE GESTIÓN DE CALIDAD DE LA CONTRALORÍA MUNICIPAL DE BARRANCABERMEJA</t>
  </si>
  <si>
    <t>PRESTACIÓN DE SERVICIOS PROFESIONALES COMO ABOGADA CON POSTGRADO EN DERECHO ADMINISTRATIVO, CON EL FIN DE APOYAR Y ASESORAR A LA DIRECCIÓN TÉCNICA DE FISCALIZACIÓN DE LA CONTRALORÍA MUNICIPAL DE BARRANCABERMEJA EN EL DESARROLLO DE LAS DIFERENTES FASES DE LAS AUDITORÍAS QUE LE SEAN ASIGNADAS, CONFORME AL PLAN DE VIGILANCIA Y CONTROL FISCAL TERRITORIAL 2026, ASÍ COMO EN LOS DIFERENTES COMITÉS QUE LIDERE  LA ENTIDAD</t>
  </si>
  <si>
    <t>SUMINISTRO DE ELEMENTOS DE PAPELERÍA, ÚTILES DE OFICINA Y ESCRITORIO, ASÍ COMO TÓNER PARA TODAS LAS DEPENDENCIAS DE LA CONTRALORÍA MUNICIPAL DE BARRANCABERMEJA</t>
  </si>
  <si>
    <t>jaime_rojas888@hotmail.com</t>
  </si>
  <si>
    <t xml:space="preserve">argemiro.osorno.quintero@hotmail.com </t>
  </si>
  <si>
    <t xml:space="preserve">lopezhernandezjennifer@yahoo.es </t>
  </si>
  <si>
    <t>yurbenispacheco@gmail.com</t>
  </si>
  <si>
    <t>lilipinzon113@hotmail.com</t>
  </si>
  <si>
    <t xml:space="preserve">pablo.ballesteros10dd@gmail.com  </t>
  </si>
  <si>
    <t xml:space="preserve">eduardoarmesto1@hotmail.com </t>
  </si>
  <si>
    <t xml:space="preserve">hercyparra17@gmail.com </t>
  </si>
  <si>
    <t>sibisay88@gmail.com</t>
  </si>
  <si>
    <t>Maagconsultoria@outlook.com</t>
  </si>
  <si>
    <t>yoe_675@hotmail.com</t>
  </si>
  <si>
    <t>danny.mg88@gmail.com</t>
  </si>
  <si>
    <t xml:space="preserve">dserrano727@unab.edu.co   </t>
  </si>
  <si>
    <t xml:space="preserve">jugura@gmail.com </t>
  </si>
  <si>
    <t>jennifer130699@gmail.com</t>
  </si>
  <si>
    <t xml:space="preserve">nalvarez1216@hotmail.com </t>
  </si>
  <si>
    <t xml:space="preserve">tecnoloquimica@hotmail.com    </t>
  </si>
  <si>
    <t>https://community.secop.gov.co/Public/Tendering/OpportunityDetail/Index?noticeUID=CO1.NTC.9427048&amp;isFromPublicArea=True&amp;isModal=False</t>
  </si>
  <si>
    <t>https://community.secop.gov.co/Public/Tendering/OpportunityDetail/Index?noticeUID=CO1.NTC.9428668&amp;isFromPublicArea=True&amp;isModal=False</t>
  </si>
  <si>
    <t>https://community.secop.gov.co/Public/Tendering/OpportunityDetail/Index?noticeUID=CO1.NTC.9428601&amp;isFromPublicArea=True&amp;isModal=False</t>
  </si>
  <si>
    <t>https://community.secop.gov.co/Public/Tendering/OpportunityDetail/Index?noticeUID=CO1.NTC.9484342&amp;isFromPublicArea=True&amp;isModal=False</t>
  </si>
  <si>
    <t>https://community.secop.gov.co/Public/Tendering/OpportunityDetail/Index?noticeUID=CO1.NTC.9486256&amp;isFromPublicArea=True&amp;isModal=False</t>
  </si>
  <si>
    <t>https://community.secop.gov.co/Public/Tendering/OpportunityDetail/Index?noticeUID=CO1.NTC.9487383&amp;isFromPublicArea=True&amp;isModal=False</t>
  </si>
  <si>
    <t>https://community.secop.gov.co/Public/Tendering/OpportunityDetail/Index?noticeUID=CO1.NTC.
9511873&amp;isFromPublicArea=True&amp;isModal=False</t>
  </si>
  <si>
    <t>https://community.secop.gov.co/Public/Tendering/OpportunityDetail/Index?noticeUID=CO1.NTC.9534313&amp;isFromPublicArea=True&amp;isModal=False</t>
  </si>
  <si>
    <t>https://community.secop.gov.co/Public/Tendering/OpportunityDetail/Index?noticeUID=CO1.NTC.9507315&amp;isFromPublicArea=True&amp;isModal=False</t>
  </si>
  <si>
    <t>https://community.secop.gov.co/Public/Tendering/OpportunityDetail/Index?noticeUID=CO1.NTC.9555943&amp;isFromPublicArea=True&amp;isModal=False</t>
  </si>
  <si>
    <t>https://community.secop.gov.co/Public/Tendering/OpportunityDetail/Index?noticeUID=CO1.NTC.9570374&amp;isFromPublicArea=True&amp;isModal=False</t>
  </si>
  <si>
    <t>https://community.secop.gov.co/Public/Tendering/OpportunityDetail/Index?noticeUID=CO1.NTC.9651878&amp;isFromPublicArea=True&amp;isModal=False</t>
  </si>
  <si>
    <t>https://community.secop.gov.co/Public/Tendering/OpportunityDetail/Index?noticeUID=CO1.NTC.9666920&amp;isFromPublicArea=True&amp;isModal=False</t>
  </si>
  <si>
    <t>https://community.secop.gov.co/Public/Tendering/OpportunityDetail/Index?noticeUID=CO1.NTC.9693072&amp;isFromPublicArea=True&amp;isModal=False</t>
  </si>
  <si>
    <t>https://community.secop.gov.co/Public/Tendering/OpportunityDetail/Index?noticeUID=CO1.NTC.9699981&amp;isFromPublicArea=True&amp;isModal=False</t>
  </si>
  <si>
    <t>https://community.secop.gov.co/Public/Tendering/OpportunityDetail/Index?noticeUID=CO1.NTC.9725970&amp;isFromPublicArea=True&amp;isModal=False</t>
  </si>
  <si>
    <t>https://community.secop.gov.co/Public/Tendering/OpportunityDetail/Index?noticeUID=CO1.NTC.9698257&amp;isFromPublicArea=True&amp;isModal=False</t>
  </si>
  <si>
    <t>https://community.secop.gov.co/Public/Tendering/OpportunityDetail/Index?noticeUID=CO1.NTC.9793046&amp;isFromPublicArea=True&amp;isModal=False</t>
  </si>
  <si>
    <t>https://community.secop.gov.co/Public/Tendering/OpportunityDetail/Index?noticeUID=CO1.NTC.9639411&amp;isFromPublicArea=True&amp;isModal=False</t>
  </si>
  <si>
    <t>https://community.secop.gov.co/Public/Tendering/OpportunityDetail/Index?noticeUID=CO1.NTC.9842992&amp;isFromPublicArea=True&amp;isModal=False</t>
  </si>
  <si>
    <t>https://community.secop.gov.co/Public/Tendering/OpportunityDetail/Index?noticeUID=CO1.NTC.9691272&amp;isFromPublicArea=True&amp;isModal=False</t>
  </si>
  <si>
    <t>https://community.secop.gov.co/Public/Tendering/OpportunityDetail/Index?noticeUID=CO1.NTC.9845045&amp;isFromPublicArea=True&amp;isModal=False</t>
  </si>
  <si>
    <t>https://community.secop.gov.co/Public/Tendering/ContractNoticePhases/View?PPI=CO1.PPI.45569906&amp;isFromPublicArea=True&amp;isModal=False</t>
  </si>
  <si>
    <t>https://community.secop.gov.co/Public/Tendering/OpportunityDetail/Index?noticeUID=CO1.NTC.9924027&amp;isFromPublicArea=True&amp;isModal=False</t>
  </si>
  <si>
    <t>https://community.secop.gov.co/Public/Tendering/OpportunityDetail/Index?noticeUID=CO1.NTC.10043983&amp;isFromPublicArea=True&amp;isModal=False</t>
  </si>
  <si>
    <t>PRESTACIÓN DE SERVICIOS  DE APOYO A LA GESTIÓN  (9)</t>
  </si>
  <si>
    <t>SUMINISTRO (11)</t>
  </si>
  <si>
    <t>FEBRERO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</si>
</sst>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4"/>
      <color theme="1"/>
      <name val="Arial"/>
      <family val="2"/>
    </font>
    <font>
      <b/>
      <sz val="20"/>
      <color theme="1"/>
      <name val="Aptos Narrow"/>
      <family val="2"/>
      <scheme val="minor"/>
    </font>
  </fonts>
  <fills count="1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theme="6" tint="0.39997558519241921"/>
        <bgColor indexed="65"/>
      </patternFill>
    </fill>
    <fill>
      <patternFill patternType="solid">
        <fgColor rgb="FF00B0F0"/>
        <bgColor indexed="64"/>
      </patternFill>
    </fill>
    <fill>
      <patternFill patternType="solid">
        <fgColor theme="8" tint="-0.249977111117893"/>
        <bgColor indexed="64"/>
      </patternFill>
    </fill>
  </fills>
  <borders count="1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1" fillId="12" borderId="0" applyNumberFormat="0" applyBorder="0" applyAlignment="0" applyProtection="0"/>
  </cellStyleXfs>
  <cellXfs count="90">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2" fillId="0" borderId="0" xfId="1" applyFont="1" applyAlignment="1">
      <alignment horizontal="justify"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165" fontId="10" fillId="0" borderId="3" xfId="0" applyNumberFormat="1" applyFont="1" applyBorder="1" applyAlignment="1">
      <alignment horizontal="center" vertical="center" wrapText="1"/>
    </xf>
    <xf numFmtId="10" fontId="22" fillId="0" borderId="6"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0" fontId="10" fillId="0" borderId="6" xfId="0" applyFont="1" applyBorder="1" applyAlignment="1">
      <alignment horizontal="center" vertical="center" wrapText="1"/>
    </xf>
    <xf numFmtId="0" fontId="7" fillId="0" borderId="0" xfId="0" applyFont="1" applyAlignment="1">
      <alignment horizontal="center" vertical="center" wrapText="1"/>
    </xf>
    <xf numFmtId="14" fontId="6" fillId="0" borderId="0" xfId="0" applyNumberFormat="1"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justify" vertical="center" wrapText="1"/>
    </xf>
    <xf numFmtId="0" fontId="3" fillId="0" borderId="0" xfId="4" applyFill="1" applyBorder="1" applyAlignment="1">
      <alignment horizontal="center" vertical="center" wrapText="1"/>
    </xf>
    <xf numFmtId="0" fontId="3" fillId="0" borderId="0" xfId="4" applyFill="1" applyBorder="1" applyAlignment="1">
      <alignment horizontal="justify" vertical="center" wrapText="1"/>
    </xf>
    <xf numFmtId="165" fontId="9" fillId="0" borderId="0" xfId="0" applyNumberFormat="1" applyFont="1" applyAlignment="1">
      <alignment horizontal="center" vertical="center" wrapText="1"/>
    </xf>
    <xf numFmtId="14" fontId="14"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0" fontId="23" fillId="0" borderId="0" xfId="3" applyNumberFormat="1" applyFont="1" applyBorder="1" applyAlignment="1">
      <alignment horizontal="center" vertical="center" wrapText="1"/>
    </xf>
    <xf numFmtId="165" fontId="14" fillId="0" borderId="3" xfId="0" applyNumberFormat="1" applyFont="1" applyFill="1" applyBorder="1" applyAlignment="1">
      <alignment horizontal="center" vertical="center" wrapText="1"/>
    </xf>
    <xf numFmtId="165" fontId="14" fillId="14" borderId="3"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49" fontId="24" fillId="6" borderId="8" xfId="6" applyNumberFormat="1" applyFont="1" applyFill="1" applyBorder="1" applyAlignment="1">
      <alignment horizontal="center" vertical="center" wrapText="1"/>
    </xf>
    <xf numFmtId="49" fontId="24" fillId="6" borderId="9" xfId="6" applyNumberFormat="1" applyFont="1" applyFill="1" applyBorder="1" applyAlignment="1">
      <alignment horizontal="center" vertical="center" wrapText="1"/>
    </xf>
    <xf numFmtId="49" fontId="24" fillId="6" borderId="10" xfId="6" applyNumberFormat="1" applyFont="1" applyFill="1" applyBorder="1" applyAlignment="1">
      <alignment horizontal="center" vertical="center" wrapText="1"/>
    </xf>
    <xf numFmtId="0" fontId="0" fillId="0" borderId="7" xfId="0" applyBorder="1" applyAlignment="1">
      <alignment horizontal="center" vertical="center" wrapText="1"/>
    </xf>
    <xf numFmtId="0" fontId="25" fillId="13" borderId="11" xfId="0" applyFont="1" applyFill="1" applyBorder="1" applyAlignment="1">
      <alignment horizontal="center" vertical="center" wrapText="1"/>
    </xf>
    <xf numFmtId="0" fontId="25" fillId="13" borderId="12" xfId="0" applyFont="1" applyFill="1" applyBorder="1" applyAlignment="1">
      <alignment horizontal="center" vertical="center" wrapText="1"/>
    </xf>
    <xf numFmtId="0" fontId="25" fillId="13" borderId="13" xfId="0" applyFont="1" applyFill="1" applyBorder="1" applyAlignment="1">
      <alignment horizontal="center" vertical="center" wrapText="1"/>
    </xf>
  </cellXfs>
  <cellStyles count="7">
    <cellStyle name="60% - Énfasis3" xfId="6" builtinId="40"/>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9">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29" totalsRowShown="0" dataDxfId="48">
  <autoFilter ref="A4:X29" xr:uid="{CBA30597-91BF-4720-A756-2F62336406A7}"/>
  <tableColumns count="24">
    <tableColumn id="1" xr3:uid="{4FD55B17-9150-4010-8D5C-8AF5E55A7496}" name="NUMERO INTERNO DEL PROCESO CONTRACTUAL" dataDxfId="47" totalsRowDxfId="46"/>
    <tableColumn id="2" xr3:uid="{C85C3077-F496-429B-AF1C-FC2EB5FD3CBB}" name="MODALIDAD DE SELECCIÓN" dataDxfId="45" totalsRowDxfId="44"/>
    <tableColumn id="3" xr3:uid="{060A9852-801E-468B-B7C0-1B890DEAD612}" name="NUMERO DE CONTRATO / ORDEN DE COMPRA" dataDxfId="43" totalsRowDxfId="42"/>
    <tableColumn id="5" xr3:uid="{EE813B81-9C7C-4070-A115-CE7B095819A2}" name="OBJETO CONTRACTUAL" dataDxfId="41" totalsRowDxfId="40"/>
    <tableColumn id="11" xr3:uid="{C44699AC-EB73-4E61-9F95-30B8FF497AFC}" name="CORREO ELECTRONICO CONTRATISTA" dataDxfId="39" totalsRowDxfId="38"/>
    <tableColumn id="12" xr3:uid="{720C2056-2ACE-4817-81E6-89299400EC5A}" name="ENLACE SECOP II PUBLICACIÓN INFORMES DE SUPERVISIÓN" dataDxfId="37" totalsRowDxfId="36"/>
    <tableColumn id="13" xr3:uid="{DF3BFE7D-9C96-496F-8956-D76853AC70E1}" name="TIPO DE CONTRATO" dataDxfId="35" totalsRowDxfId="34"/>
    <tableColumn id="15" xr3:uid="{17B2B173-A981-41C9-B107-6DE34D426424}" name="VALOR DEL CONTRATO" dataDxfId="33" totalsRowDxfId="32"/>
    <tableColumn id="32" xr3:uid="{10C3C098-F039-45EE-81FC-36212FB1575F}" name="FECHA FIRMA DEL CONTRATO / ORDEN COMPRA" dataDxfId="31" totalsRowDxfId="30"/>
    <tableColumn id="16" xr3:uid="{31831AFF-CC59-4B84-A267-8671214BB134}" name="FECHA DE INICIO DEL CONTRATO" dataDxfId="29" totalsRowDxfId="28"/>
    <tableColumn id="17" xr3:uid="{BD24F177-5C5F-4AB3-8505-81A895EF8C58}" name="FECHA DE TERMINACION" dataDxfId="27" totalsRowDxfId="26"/>
    <tableColumn id="27" xr3:uid="{E6D9D86F-C6FC-48A2-B907-E2BBC4FB36D2}" name="ADICIÓN O REDUCCIÓN" dataDxfId="25" totalsRowDxfId="24"/>
    <tableColumn id="8" xr3:uid="{D81522C5-1578-4EAA-80A4-744E407D38ED}" name="FEBRERO" dataDxfId="23" totalsRowDxfId="22"/>
    <tableColumn id="9" xr3:uid="{5E872E11-804D-4C75-BA0F-CE4732C30AC6}" name="MARZO" dataDxfId="21" totalsRowDxfId="20"/>
    <tableColumn id="10" xr3:uid="{2C16622A-41F0-432A-8411-F70C77554117}" name="ABRIL" dataDxfId="19" totalsRowDxfId="18"/>
    <tableColumn id="18" xr3:uid="{95061ED6-8FCB-494B-AE67-C0B11962B81F}" name="MAYO " dataDxfId="17" totalsRowDxfId="16"/>
    <tableColumn id="19" xr3:uid="{06617F77-6CFC-4ACB-AE49-C8C0D53D44A5}" name="JUNIO" dataDxfId="15" totalsRowDxfId="14"/>
    <tableColumn id="20" xr3:uid="{17C79072-B0A3-4ADA-8382-72E8DEE78D4E}" name="JULIO" dataDxfId="13" totalsRowDxfId="12"/>
    <tableColumn id="21" xr3:uid="{DA14C8BE-5C0A-49DE-A059-3458CDE8E9DE}" name="AGOSTO" dataDxfId="11" totalsRowDxfId="10"/>
    <tableColumn id="23" xr3:uid="{6E4E83C6-C9F5-4434-82EB-FEBE992E5C1F}" name="SEPTIEMBRE" dataDxfId="9" totalsRowDxfId="8"/>
    <tableColumn id="24" xr3:uid="{F565992A-9F57-4657-BC85-48B641C24DED}" name="OCTUBRE" dataDxfId="7" totalsRowDxfId="6"/>
    <tableColumn id="25" xr3:uid="{66D09B53-DB12-4854-B720-112289E09363}" name="NOVIEMBRE" dataDxfId="5" totalsRowDxfId="4"/>
    <tableColumn id="26" xr3:uid="{215FB105-C346-4FD1-A657-C373C0AF0306}" name="DICIEMBRE" dataDxfId="3" totalsRowDxfId="2"/>
    <tableColumn id="28" xr3:uid="{DD3E8A6B-92E1-4A2B-A659-6E62907B50BF}" name="PORCENTAJE DE EJECUCIÓN" dataDxfId="1" totalsRow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uise.lz@hotmail.com" TargetMode="External"/><Relationship Id="rId13" Type="http://schemas.openxmlformats.org/officeDocument/2006/relationships/hyperlink" Target="mailto:castrocristhian407@gmail.com" TargetMode="External"/><Relationship Id="rId18" Type="http://schemas.openxmlformats.org/officeDocument/2006/relationships/hyperlink" Target="mailto:joseluis.galvanacosta@gmail.com" TargetMode="External"/><Relationship Id="rId26" Type="http://schemas.openxmlformats.org/officeDocument/2006/relationships/hyperlink" Target="https://community.secop.gov.co/Public/Tendering/OpportunityDetail/Index?noticeUID=CO1.NTC.9507315&amp;isFromPublicArea=True&amp;isModal=False" TargetMode="External"/><Relationship Id="rId3" Type="http://schemas.openxmlformats.org/officeDocument/2006/relationships/hyperlink" Target="mailto:carrillomcs@gmail.com" TargetMode="External"/><Relationship Id="rId21" Type="http://schemas.openxmlformats.org/officeDocument/2006/relationships/hyperlink" Target="mailto:katerinjc@live.com" TargetMode="External"/><Relationship Id="rId7" Type="http://schemas.openxmlformats.org/officeDocument/2006/relationships/hyperlink" Target="mailto:mariaospina0821@outlook.com" TargetMode="External"/><Relationship Id="rId12" Type="http://schemas.openxmlformats.org/officeDocument/2006/relationships/hyperlink" Target="mailto:luiscontapublic@hotmail.com" TargetMode="External"/><Relationship Id="rId17" Type="http://schemas.openxmlformats.org/officeDocument/2006/relationships/hyperlink" Target="mailto:Ing.Sandra.Oliveros@gmail.com" TargetMode="External"/><Relationship Id="rId25" Type="http://schemas.openxmlformats.org/officeDocument/2006/relationships/hyperlink" Target="mailto:dmleona79@hotmail.com" TargetMode="External"/><Relationship Id="rId2" Type="http://schemas.openxmlformats.org/officeDocument/2006/relationships/hyperlink" Target="mailto:rosembergjs@gmail.com" TargetMode="External"/><Relationship Id="rId16" Type="http://schemas.openxmlformats.org/officeDocument/2006/relationships/hyperlink" Target="mailto:camilo24box@hotmail.com" TargetMode="External"/><Relationship Id="rId20" Type="http://schemas.openxmlformats.org/officeDocument/2006/relationships/hyperlink" Target="mailto:ivandarioleonvillarreal@gmail.com" TargetMode="External"/><Relationship Id="rId29" Type="http://schemas.openxmlformats.org/officeDocument/2006/relationships/table" Target="../tables/table1.xml"/><Relationship Id="rId1" Type="http://schemas.openxmlformats.org/officeDocument/2006/relationships/hyperlink" Target="mailto:anibal587@hotmail.com" TargetMode="External"/><Relationship Id="rId6" Type="http://schemas.openxmlformats.org/officeDocument/2006/relationships/hyperlink" Target="mailto:pao_oleduga@hotmail.com" TargetMode="External"/><Relationship Id="rId11" Type="http://schemas.openxmlformats.org/officeDocument/2006/relationships/hyperlink" Target="mailto:alvaromlopezj@hotmail.com" TargetMode="External"/><Relationship Id="rId24" Type="http://schemas.openxmlformats.org/officeDocument/2006/relationships/hyperlink" Target="mailto:edssansilvestre@yahoo.es" TargetMode="External"/><Relationship Id="rId5" Type="http://schemas.openxmlformats.org/officeDocument/2006/relationships/hyperlink" Target="mailto:jeffersonnunez23@hotmail.com" TargetMode="External"/><Relationship Id="rId15" Type="http://schemas.openxmlformats.org/officeDocument/2006/relationships/hyperlink" Target="mailto:acuar7401@hotmail.com" TargetMode="External"/><Relationship Id="rId23" Type="http://schemas.openxmlformats.org/officeDocument/2006/relationships/hyperlink" Target="mailto:direccion@laboratoriorvo.com" TargetMode="External"/><Relationship Id="rId28" Type="http://schemas.openxmlformats.org/officeDocument/2006/relationships/drawing" Target="../drawings/drawing1.xml"/><Relationship Id="rId10" Type="http://schemas.openxmlformats.org/officeDocument/2006/relationships/hyperlink" Target="mailto:emmapj9811@hotmail.com" TargetMode="External"/><Relationship Id="rId19" Type="http://schemas.openxmlformats.org/officeDocument/2006/relationships/hyperlink" Target="mailto:yamidbuitrago@hotmail.com" TargetMode="External"/><Relationship Id="rId4" Type="http://schemas.openxmlformats.org/officeDocument/2006/relationships/hyperlink" Target="mailto:vane_velezduarte@hotmail.com" TargetMode="External"/><Relationship Id="rId9" Type="http://schemas.openxmlformats.org/officeDocument/2006/relationships/hyperlink" Target="mailto:crizmeneses.7@hotmail.com" TargetMode="External"/><Relationship Id="rId14" Type="http://schemas.openxmlformats.org/officeDocument/2006/relationships/hyperlink" Target="mailto:wegeatorres@hotmail.com" TargetMode="External"/><Relationship Id="rId22" Type="http://schemas.openxmlformats.org/officeDocument/2006/relationships/hyperlink" Target="mailto:sandrang07@hotmail.com"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44"/>
  <sheetViews>
    <sheetView tabSelected="1" view="pageBreakPreview" zoomScale="70" zoomScaleNormal="70" zoomScaleSheetLayoutView="70" workbookViewId="0">
      <pane xSplit="1" topLeftCell="B1" activePane="topRight" state="frozen"/>
      <selection pane="topRight" activeCell="B2" sqref="B2:O2"/>
    </sheetView>
  </sheetViews>
  <sheetFormatPr baseColWidth="10" defaultColWidth="13" defaultRowHeight="15" x14ac:dyDescent="0.25"/>
  <cols>
    <col min="1" max="1" width="20.42578125" style="31" customWidth="1"/>
    <col min="2" max="2" width="21.85546875" style="31" customWidth="1"/>
    <col min="3" max="3" width="18.85546875" style="40" customWidth="1"/>
    <col min="4" max="4" width="39.5703125" style="41" customWidth="1"/>
    <col min="5" max="5" width="30.85546875" style="31" customWidth="1"/>
    <col min="6" max="6" width="37.7109375" style="42" customWidth="1"/>
    <col min="7" max="7" width="26" style="31" customWidth="1"/>
    <col min="8" max="8" width="24.28515625" style="43" customWidth="1"/>
    <col min="9" max="9" width="21.28515625" style="44" customWidth="1"/>
    <col min="10" max="10" width="13.28515625" style="45" customWidth="1"/>
    <col min="11" max="11" width="16.42578125" style="45" customWidth="1"/>
    <col min="12" max="12" width="18.28515625" style="45" customWidth="1"/>
    <col min="13" max="13" width="18.28515625" style="49" customWidth="1"/>
    <col min="14" max="23" width="13" style="49"/>
    <col min="24" max="24" width="20.7109375" style="31" customWidth="1"/>
    <col min="25" max="16384" width="13" style="31"/>
  </cols>
  <sheetData>
    <row r="1" spans="1:138" ht="52.5" customHeight="1" thickBot="1" x14ac:dyDescent="0.3">
      <c r="A1" s="86"/>
      <c r="B1" s="79" t="s">
        <v>30</v>
      </c>
      <c r="C1" s="79"/>
      <c r="D1" s="79"/>
      <c r="E1" s="79"/>
      <c r="F1" s="79"/>
      <c r="G1" s="79"/>
      <c r="H1" s="79"/>
      <c r="I1" s="79"/>
      <c r="J1" s="79"/>
      <c r="K1" s="79"/>
      <c r="L1" s="79"/>
      <c r="M1" s="79"/>
      <c r="N1" s="79"/>
      <c r="O1" s="79"/>
      <c r="P1" s="79"/>
      <c r="Q1" s="79"/>
      <c r="R1" s="79"/>
      <c r="S1" s="79"/>
      <c r="T1" s="79"/>
      <c r="U1" s="79"/>
      <c r="V1" s="79"/>
      <c r="W1" s="79"/>
      <c r="X1" s="86"/>
    </row>
    <row r="2" spans="1:138" ht="60" customHeight="1" thickBot="1" x14ac:dyDescent="0.3">
      <c r="A2" s="86"/>
      <c r="B2" s="80" t="s">
        <v>34</v>
      </c>
      <c r="C2" s="81"/>
      <c r="D2" s="81"/>
      <c r="E2" s="81"/>
      <c r="F2" s="81"/>
      <c r="G2" s="81"/>
      <c r="H2" s="81"/>
      <c r="I2" s="81"/>
      <c r="J2" s="81"/>
      <c r="K2" s="81"/>
      <c r="L2" s="81"/>
      <c r="M2" s="81"/>
      <c r="N2" s="81"/>
      <c r="O2" s="82"/>
      <c r="P2" s="83" t="s">
        <v>159</v>
      </c>
      <c r="Q2" s="84"/>
      <c r="R2" s="84"/>
      <c r="S2" s="84"/>
      <c r="T2" s="84"/>
      <c r="U2" s="84"/>
      <c r="V2" s="84"/>
      <c r="W2" s="85"/>
      <c r="X2" s="86"/>
    </row>
    <row r="3" spans="1:138" ht="24.75" customHeight="1" thickBot="1" x14ac:dyDescent="0.3">
      <c r="M3" s="87" t="s">
        <v>33</v>
      </c>
      <c r="N3" s="88"/>
      <c r="O3" s="88"/>
      <c r="P3" s="88"/>
      <c r="Q3" s="88"/>
      <c r="R3" s="88"/>
      <c r="S3" s="88"/>
      <c r="T3" s="88"/>
      <c r="U3" s="88"/>
      <c r="V3" s="88"/>
      <c r="W3" s="88"/>
      <c r="X3" s="89"/>
    </row>
    <row r="4" spans="1:138" s="11" customFormat="1" ht="34.5" thickBot="1" x14ac:dyDescent="0.3">
      <c r="A4" s="1" t="s">
        <v>0</v>
      </c>
      <c r="B4" s="2" t="s">
        <v>1</v>
      </c>
      <c r="C4" s="3" t="s">
        <v>2</v>
      </c>
      <c r="D4" s="4" t="s">
        <v>3</v>
      </c>
      <c r="E4" s="5" t="s">
        <v>4</v>
      </c>
      <c r="F4" s="58" t="s">
        <v>31</v>
      </c>
      <c r="G4" s="6" t="s">
        <v>5</v>
      </c>
      <c r="H4" s="7" t="s">
        <v>6</v>
      </c>
      <c r="I4" s="8" t="s">
        <v>7</v>
      </c>
      <c r="J4" s="9" t="s">
        <v>8</v>
      </c>
      <c r="K4" s="10" t="s">
        <v>9</v>
      </c>
      <c r="L4" s="57" t="s">
        <v>35</v>
      </c>
      <c r="M4" s="65" t="s">
        <v>19</v>
      </c>
      <c r="N4" s="65" t="s">
        <v>20</v>
      </c>
      <c r="O4" s="65" t="s">
        <v>21</v>
      </c>
      <c r="P4" s="65" t="s">
        <v>22</v>
      </c>
      <c r="Q4" s="65" t="s">
        <v>23</v>
      </c>
      <c r="R4" s="65" t="s">
        <v>24</v>
      </c>
      <c r="S4" s="65" t="s">
        <v>25</v>
      </c>
      <c r="T4" s="65" t="s">
        <v>26</v>
      </c>
      <c r="U4" s="65" t="s">
        <v>27</v>
      </c>
      <c r="V4" s="65" t="s">
        <v>28</v>
      </c>
      <c r="W4" s="65" t="s">
        <v>29</v>
      </c>
      <c r="X4" s="12" t="s">
        <v>32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12.5" x14ac:dyDescent="0.25">
      <c r="A5" s="13" t="s">
        <v>42</v>
      </c>
      <c r="B5" s="14" t="s">
        <v>10</v>
      </c>
      <c r="C5" s="15" t="s">
        <v>68</v>
      </c>
      <c r="D5" s="17" t="s">
        <v>93</v>
      </c>
      <c r="E5" s="18" t="s">
        <v>11</v>
      </c>
      <c r="F5" s="19" t="s">
        <v>132</v>
      </c>
      <c r="G5" s="16" t="s">
        <v>40</v>
      </c>
      <c r="H5" s="20">
        <v>24000000</v>
      </c>
      <c r="I5" s="21">
        <v>46030</v>
      </c>
      <c r="J5" s="21">
        <v>46031</v>
      </c>
      <c r="K5" s="21">
        <v>46150</v>
      </c>
      <c r="L5" s="22"/>
      <c r="M5" s="61">
        <v>6000000</v>
      </c>
      <c r="N5" s="61"/>
      <c r="O5" s="61"/>
      <c r="P5" s="61"/>
      <c r="Q5" s="61"/>
      <c r="R5" s="61"/>
      <c r="S5" s="61"/>
      <c r="T5" s="61"/>
      <c r="U5" s="61"/>
      <c r="V5" s="61"/>
      <c r="W5" s="61"/>
      <c r="X5" s="62">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6" spans="1:138" s="12" customFormat="1" ht="78.75" x14ac:dyDescent="0.25">
      <c r="A6" s="13" t="s">
        <v>43</v>
      </c>
      <c r="B6" s="14" t="s">
        <v>36</v>
      </c>
      <c r="C6" s="15" t="s">
        <v>69</v>
      </c>
      <c r="D6" s="23" t="s">
        <v>13</v>
      </c>
      <c r="E6" s="24" t="s">
        <v>115</v>
      </c>
      <c r="F6" s="19" t="s">
        <v>133</v>
      </c>
      <c r="G6" s="16" t="s">
        <v>40</v>
      </c>
      <c r="H6" s="20">
        <v>24000000</v>
      </c>
      <c r="I6" s="21">
        <v>46030</v>
      </c>
      <c r="J6" s="21">
        <v>46035</v>
      </c>
      <c r="K6" s="21">
        <v>46154</v>
      </c>
      <c r="L6" s="22"/>
      <c r="M6" s="61">
        <v>6000000</v>
      </c>
      <c r="N6" s="61"/>
      <c r="O6" s="61"/>
      <c r="P6" s="61"/>
      <c r="Q6" s="61"/>
      <c r="R6" s="61"/>
      <c r="S6" s="61"/>
      <c r="T6" s="61"/>
      <c r="U6" s="61"/>
      <c r="V6" s="61"/>
      <c r="W6" s="61"/>
      <c r="X6" s="63">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7" spans="1:138" s="12" customFormat="1" ht="78.75" x14ac:dyDescent="0.25">
      <c r="A7" s="13" t="s">
        <v>44</v>
      </c>
      <c r="B7" s="14" t="s">
        <v>36</v>
      </c>
      <c r="C7" s="15" t="s">
        <v>70</v>
      </c>
      <c r="D7" s="23" t="s">
        <v>94</v>
      </c>
      <c r="E7" s="25" t="s">
        <v>116</v>
      </c>
      <c r="F7" s="26" t="s">
        <v>134</v>
      </c>
      <c r="G7" s="16" t="s">
        <v>40</v>
      </c>
      <c r="H7" s="20">
        <v>24000000</v>
      </c>
      <c r="I7" s="21">
        <v>46030</v>
      </c>
      <c r="J7" s="21">
        <v>46031</v>
      </c>
      <c r="K7" s="21">
        <v>46150</v>
      </c>
      <c r="L7" s="22"/>
      <c r="M7" s="61">
        <v>6000000</v>
      </c>
      <c r="N7" s="61"/>
      <c r="O7" s="61"/>
      <c r="P7" s="61"/>
      <c r="Q7" s="61"/>
      <c r="R7" s="61"/>
      <c r="S7" s="61"/>
      <c r="T7" s="61"/>
      <c r="U7" s="61"/>
      <c r="V7" s="61"/>
      <c r="W7" s="61"/>
      <c r="X7" s="63">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8" spans="1:138" s="12" customFormat="1" ht="78.75" x14ac:dyDescent="0.25">
      <c r="A8" s="13" t="s">
        <v>45</v>
      </c>
      <c r="B8" s="14" t="s">
        <v>36</v>
      </c>
      <c r="C8" s="15" t="s">
        <v>71</v>
      </c>
      <c r="D8" s="17" t="s">
        <v>95</v>
      </c>
      <c r="E8" s="25" t="s">
        <v>117</v>
      </c>
      <c r="F8" s="27" t="s">
        <v>135</v>
      </c>
      <c r="G8" s="16" t="s">
        <v>157</v>
      </c>
      <c r="H8" s="20">
        <v>12000000</v>
      </c>
      <c r="I8" s="21">
        <v>46035</v>
      </c>
      <c r="J8" s="28">
        <v>46035</v>
      </c>
      <c r="K8" s="28">
        <v>46154</v>
      </c>
      <c r="L8" s="22"/>
      <c r="M8" s="61">
        <v>3000000</v>
      </c>
      <c r="N8" s="61"/>
      <c r="O8" s="61"/>
      <c r="P8" s="61"/>
      <c r="Q8" s="61"/>
      <c r="R8" s="61"/>
      <c r="S8" s="61"/>
      <c r="T8" s="61"/>
      <c r="U8" s="61"/>
      <c r="V8" s="61"/>
      <c r="W8" s="61"/>
      <c r="X8" s="63">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9" spans="1:138" ht="60" x14ac:dyDescent="0.25">
      <c r="A9" s="13" t="s">
        <v>46</v>
      </c>
      <c r="B9" s="14" t="s">
        <v>36</v>
      </c>
      <c r="C9" s="15" t="s">
        <v>72</v>
      </c>
      <c r="D9" s="17" t="s">
        <v>37</v>
      </c>
      <c r="E9" s="25" t="s">
        <v>39</v>
      </c>
      <c r="F9" s="29" t="s">
        <v>136</v>
      </c>
      <c r="G9" s="16" t="s">
        <v>157</v>
      </c>
      <c r="H9" s="20">
        <v>4000000</v>
      </c>
      <c r="I9" s="30">
        <v>46035</v>
      </c>
      <c r="J9" s="21">
        <v>46036</v>
      </c>
      <c r="K9" s="21">
        <v>46094</v>
      </c>
      <c r="L9" s="22"/>
      <c r="M9" s="32">
        <v>2000000</v>
      </c>
      <c r="N9" s="32"/>
      <c r="O9" s="32"/>
      <c r="P9" s="32"/>
      <c r="Q9" s="32"/>
      <c r="R9" s="32"/>
      <c r="S9" s="32"/>
      <c r="T9" s="32"/>
      <c r="U9" s="32"/>
      <c r="V9" s="32"/>
      <c r="W9" s="32"/>
      <c r="X9" s="64">
        <f>(Tabla2[[#This Row],[FEBRERO]]+Tabla2[[#This Row],[MARZO]]+Tabla2[[#This Row],[ABRIL]]+Tabla2[[#This Row],[MAYO ]]+Tabla2[[#This Row],[JUNIO]]+Tabla2[[#This Row],[JULIO]]+Tabla2[[#This Row],[AGOSTO]]+Tabla2[[#This Row],[SEPTIEMBRE]]+Tabla2[[#This Row],[OCTUBRE]]+Tabla2[[#This Row],[NOVIEMBRE]]+Tabla2[[#This Row],[DICIEMBRE]])/Tabla2[[#This Row],[VALOR DEL CONTRATO]]</f>
        <v>0.5</v>
      </c>
    </row>
    <row r="10" spans="1:138" ht="90" x14ac:dyDescent="0.25">
      <c r="A10" s="13" t="s">
        <v>47</v>
      </c>
      <c r="B10" s="14" t="s">
        <v>36</v>
      </c>
      <c r="C10" s="15" t="s">
        <v>73</v>
      </c>
      <c r="D10" s="17" t="s">
        <v>96</v>
      </c>
      <c r="E10" s="25" t="s">
        <v>118</v>
      </c>
      <c r="F10" s="29" t="s">
        <v>137</v>
      </c>
      <c r="G10" s="16" t="s">
        <v>40</v>
      </c>
      <c r="H10" s="20">
        <v>18000000</v>
      </c>
      <c r="I10" s="30">
        <v>46035</v>
      </c>
      <c r="J10" s="21">
        <v>46036</v>
      </c>
      <c r="K10" s="21">
        <v>46155</v>
      </c>
      <c r="L10" s="22"/>
      <c r="M10" s="32">
        <v>4500000</v>
      </c>
      <c r="N10" s="32"/>
      <c r="O10" s="32"/>
      <c r="P10" s="32"/>
      <c r="Q10" s="32"/>
      <c r="R10" s="32"/>
      <c r="S10" s="32"/>
      <c r="T10" s="32"/>
      <c r="U10" s="32"/>
      <c r="V10" s="32"/>
      <c r="W10" s="32"/>
      <c r="X10" s="64">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1" spans="1:138" ht="75" x14ac:dyDescent="0.25">
      <c r="A11" s="13" t="s">
        <v>48</v>
      </c>
      <c r="B11" s="14" t="s">
        <v>36</v>
      </c>
      <c r="C11" s="33" t="s">
        <v>74</v>
      </c>
      <c r="D11" s="17" t="s">
        <v>16</v>
      </c>
      <c r="E11" s="25" t="s">
        <v>17</v>
      </c>
      <c r="F11" s="29" t="s">
        <v>138</v>
      </c>
      <c r="G11" s="16" t="s">
        <v>40</v>
      </c>
      <c r="H11" s="20">
        <v>19200000</v>
      </c>
      <c r="I11" s="30">
        <v>46036</v>
      </c>
      <c r="J11" s="30">
        <v>46037</v>
      </c>
      <c r="K11" s="21">
        <v>46156</v>
      </c>
      <c r="L11" s="22"/>
      <c r="M11" s="32">
        <v>4800000</v>
      </c>
      <c r="N11" s="32"/>
      <c r="O11" s="32"/>
      <c r="P11" s="32"/>
      <c r="Q11" s="32"/>
      <c r="R11" s="32"/>
      <c r="S11" s="32"/>
      <c r="T11" s="32"/>
      <c r="U11" s="32"/>
      <c r="V11" s="32"/>
      <c r="W11" s="32"/>
      <c r="X11" s="64">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2" spans="1:138" ht="60" x14ac:dyDescent="0.25">
      <c r="A12" s="13" t="s">
        <v>49</v>
      </c>
      <c r="B12" s="14" t="s">
        <v>36</v>
      </c>
      <c r="C12" s="33" t="s">
        <v>75</v>
      </c>
      <c r="D12" s="17" t="s">
        <v>97</v>
      </c>
      <c r="E12" s="24" t="s">
        <v>119</v>
      </c>
      <c r="F12" s="27" t="s">
        <v>139</v>
      </c>
      <c r="G12" s="16" t="s">
        <v>40</v>
      </c>
      <c r="H12" s="20">
        <v>16000000</v>
      </c>
      <c r="I12" s="30">
        <v>46037</v>
      </c>
      <c r="J12" s="30">
        <v>46038</v>
      </c>
      <c r="K12" s="30">
        <v>46156</v>
      </c>
      <c r="L12" s="22"/>
      <c r="M12" s="77">
        <v>4000000</v>
      </c>
      <c r="N12" s="32"/>
      <c r="O12" s="32"/>
      <c r="P12" s="32"/>
      <c r="Q12" s="32"/>
      <c r="R12" s="32"/>
      <c r="S12" s="32"/>
      <c r="T12" s="32"/>
      <c r="U12" s="32"/>
      <c r="V12" s="32"/>
      <c r="W12" s="32"/>
      <c r="X12" s="64">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3" spans="1:138" ht="78.75" x14ac:dyDescent="0.25">
      <c r="A13" s="13" t="s">
        <v>50</v>
      </c>
      <c r="B13" s="14" t="s">
        <v>36</v>
      </c>
      <c r="C13" s="33" t="s">
        <v>76</v>
      </c>
      <c r="D13" s="35" t="s">
        <v>98</v>
      </c>
      <c r="E13" s="25" t="s">
        <v>120</v>
      </c>
      <c r="F13" s="27" t="s">
        <v>140</v>
      </c>
      <c r="G13" s="16" t="s">
        <v>40</v>
      </c>
      <c r="H13" s="20">
        <v>18000000</v>
      </c>
      <c r="I13" s="30">
        <v>46036</v>
      </c>
      <c r="J13" s="30">
        <v>46037</v>
      </c>
      <c r="K13" s="30">
        <v>46156</v>
      </c>
      <c r="L13" s="22"/>
      <c r="M13" s="77">
        <v>4500000</v>
      </c>
      <c r="N13" s="32"/>
      <c r="O13" s="32"/>
      <c r="P13" s="32"/>
      <c r="Q13" s="32"/>
      <c r="R13" s="32"/>
      <c r="S13" s="32"/>
      <c r="T13" s="32"/>
      <c r="U13" s="32"/>
      <c r="V13" s="32"/>
      <c r="W13" s="32"/>
      <c r="X13" s="64">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4" spans="1:138" ht="90" x14ac:dyDescent="0.25">
      <c r="A14" s="13" t="s">
        <v>51</v>
      </c>
      <c r="B14" s="14" t="s">
        <v>36</v>
      </c>
      <c r="C14" s="33" t="s">
        <v>77</v>
      </c>
      <c r="D14" s="17" t="s">
        <v>99</v>
      </c>
      <c r="E14" s="25" t="s">
        <v>121</v>
      </c>
      <c r="F14" s="27" t="s">
        <v>141</v>
      </c>
      <c r="G14" s="16" t="s">
        <v>40</v>
      </c>
      <c r="H14" s="20">
        <v>22500000</v>
      </c>
      <c r="I14" s="30">
        <v>46038</v>
      </c>
      <c r="J14" s="30">
        <v>46038</v>
      </c>
      <c r="K14" s="30">
        <v>46188</v>
      </c>
      <c r="L14" s="22"/>
      <c r="M14" s="77">
        <v>4500000</v>
      </c>
      <c r="N14" s="32"/>
      <c r="O14" s="32"/>
      <c r="P14" s="32"/>
      <c r="Q14" s="32"/>
      <c r="R14" s="32"/>
      <c r="S14" s="32"/>
      <c r="T14" s="32"/>
      <c r="U14" s="32"/>
      <c r="V14" s="32"/>
      <c r="W14" s="32"/>
      <c r="X14" s="64">
        <f>(Tabla2[[#This Row],[FEBRERO]]+Tabla2[[#This Row],[MARZO]]+Tabla2[[#This Row],[ABRIL]]+Tabla2[[#This Row],[MAYO ]]+Tabla2[[#This Row],[JUNIO]]+Tabla2[[#This Row],[JULIO]]+Tabla2[[#This Row],[AGOSTO]]+Tabla2[[#This Row],[SEPTIEMBRE]]+Tabla2[[#This Row],[OCTUBRE]]+Tabla2[[#This Row],[NOVIEMBRE]]+Tabla2[[#This Row],[DICIEMBRE]])/Tabla2[[#This Row],[VALOR DEL CONTRATO]]</f>
        <v>0.2</v>
      </c>
    </row>
    <row r="15" spans="1:138" ht="90" x14ac:dyDescent="0.25">
      <c r="A15" s="13" t="s">
        <v>52</v>
      </c>
      <c r="B15" s="14" t="s">
        <v>36</v>
      </c>
      <c r="C15" s="33" t="s">
        <v>78</v>
      </c>
      <c r="D15" s="34" t="s">
        <v>100</v>
      </c>
      <c r="E15" s="25" t="s">
        <v>15</v>
      </c>
      <c r="F15" s="27" t="s">
        <v>142</v>
      </c>
      <c r="G15" s="16" t="s">
        <v>40</v>
      </c>
      <c r="H15" s="20">
        <v>16000000</v>
      </c>
      <c r="I15" s="30">
        <v>46038</v>
      </c>
      <c r="J15" s="30">
        <v>46042</v>
      </c>
      <c r="K15" s="30">
        <v>46161</v>
      </c>
      <c r="L15" s="22"/>
      <c r="M15" s="77">
        <v>4000000</v>
      </c>
      <c r="N15" s="32"/>
      <c r="O15" s="32"/>
      <c r="P15" s="32"/>
      <c r="Q15" s="32"/>
      <c r="R15" s="32"/>
      <c r="S15" s="32"/>
      <c r="T15" s="32"/>
      <c r="U15" s="32"/>
      <c r="V15" s="32"/>
      <c r="W15" s="32"/>
      <c r="X15" s="64">
        <f>(Tabla2[[#This Row],[FEBRERO]]+Tabla2[[#This Row],[MARZO]]+Tabla2[[#This Row],[ABRIL]]+Tabla2[[#This Row],[MAYO ]]+Tabla2[[#This Row],[JUNIO]]+Tabla2[[#This Row],[JULIO]]+Tabla2[[#This Row],[AGOSTO]]+Tabla2[[#This Row],[SEPTIEMBRE]]+Tabla2[[#This Row],[OCTUBRE]]+Tabla2[[#This Row],[NOVIEMBRE]]+Tabla2[[#This Row],[DICIEMBRE]])/Tabla2[[#This Row],[VALOR DEL CONTRATO]]</f>
        <v>0.25</v>
      </c>
    </row>
    <row r="16" spans="1:138" ht="90" x14ac:dyDescent="0.25">
      <c r="A16" s="13" t="s">
        <v>53</v>
      </c>
      <c r="B16" s="14" t="s">
        <v>36</v>
      </c>
      <c r="C16" s="33" t="s">
        <v>79</v>
      </c>
      <c r="D16" s="35" t="s">
        <v>101</v>
      </c>
      <c r="E16" s="24" t="s">
        <v>122</v>
      </c>
      <c r="F16" s="27" t="s">
        <v>143</v>
      </c>
      <c r="G16" s="16" t="s">
        <v>40</v>
      </c>
      <c r="H16" s="20">
        <v>16000000</v>
      </c>
      <c r="I16" s="30">
        <v>46043</v>
      </c>
      <c r="J16" s="30">
        <v>46050</v>
      </c>
      <c r="K16" s="21">
        <v>46169</v>
      </c>
      <c r="L16" s="22"/>
      <c r="M16" s="78"/>
      <c r="N16" s="32"/>
      <c r="O16" s="32"/>
      <c r="P16" s="32"/>
      <c r="Q16" s="32"/>
      <c r="R16" s="32"/>
      <c r="S16" s="32"/>
      <c r="T16" s="32"/>
      <c r="U16" s="32"/>
      <c r="V16" s="32"/>
      <c r="W16" s="32"/>
      <c r="X16"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17" spans="1:24" ht="101.25" x14ac:dyDescent="0.25">
      <c r="A17" s="13" t="s">
        <v>54</v>
      </c>
      <c r="B17" s="14" t="s">
        <v>36</v>
      </c>
      <c r="C17" s="33" t="s">
        <v>80</v>
      </c>
      <c r="D17" s="35" t="s">
        <v>102</v>
      </c>
      <c r="E17" s="25" t="s">
        <v>123</v>
      </c>
      <c r="F17" s="27" t="s">
        <v>144</v>
      </c>
      <c r="G17" s="16" t="s">
        <v>40</v>
      </c>
      <c r="H17" s="20">
        <v>14000000</v>
      </c>
      <c r="I17" s="30">
        <v>46043</v>
      </c>
      <c r="J17" s="30">
        <v>46050</v>
      </c>
      <c r="K17" s="30">
        <v>46169</v>
      </c>
      <c r="L17" s="22"/>
      <c r="M17" s="78"/>
      <c r="N17" s="32"/>
      <c r="O17" s="32"/>
      <c r="P17" s="32"/>
      <c r="Q17" s="32"/>
      <c r="R17" s="32"/>
      <c r="S17" s="32"/>
      <c r="T17" s="32"/>
      <c r="U17" s="32"/>
      <c r="V17" s="32"/>
      <c r="W17" s="32"/>
      <c r="X17"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18" spans="1:24" ht="101.25" x14ac:dyDescent="0.25">
      <c r="A18" s="13" t="s">
        <v>55</v>
      </c>
      <c r="B18" s="14" t="s">
        <v>36</v>
      </c>
      <c r="C18" s="33" t="s">
        <v>81</v>
      </c>
      <c r="D18" s="35" t="s">
        <v>103</v>
      </c>
      <c r="E18" s="24" t="s">
        <v>14</v>
      </c>
      <c r="F18" s="27" t="s">
        <v>145</v>
      </c>
      <c r="G18" s="16" t="s">
        <v>40</v>
      </c>
      <c r="H18" s="20">
        <v>16000000</v>
      </c>
      <c r="I18" s="30">
        <v>46044</v>
      </c>
      <c r="J18" s="30">
        <v>46050</v>
      </c>
      <c r="K18" s="30">
        <v>46169</v>
      </c>
      <c r="L18" s="22"/>
      <c r="M18" s="78"/>
      <c r="N18" s="32"/>
      <c r="O18" s="32"/>
      <c r="P18" s="32"/>
      <c r="Q18" s="32"/>
      <c r="R18" s="32"/>
      <c r="S18" s="32"/>
      <c r="T18" s="32"/>
      <c r="U18" s="32"/>
      <c r="V18" s="32"/>
      <c r="W18" s="32"/>
      <c r="X18"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19" spans="1:24" ht="101.25" x14ac:dyDescent="0.25">
      <c r="A19" s="13" t="s">
        <v>56</v>
      </c>
      <c r="B19" s="14" t="s">
        <v>36</v>
      </c>
      <c r="C19" s="33" t="s">
        <v>82</v>
      </c>
      <c r="D19" s="35" t="s">
        <v>104</v>
      </c>
      <c r="E19" s="25" t="s">
        <v>124</v>
      </c>
      <c r="F19" s="27" t="s">
        <v>146</v>
      </c>
      <c r="G19" s="16" t="s">
        <v>40</v>
      </c>
      <c r="H19" s="20">
        <v>16000000</v>
      </c>
      <c r="I19" s="30">
        <v>46044</v>
      </c>
      <c r="J19" s="30">
        <v>46050</v>
      </c>
      <c r="K19" s="30">
        <v>46169</v>
      </c>
      <c r="L19" s="22"/>
      <c r="M19" s="78"/>
      <c r="N19" s="32"/>
      <c r="O19" s="32"/>
      <c r="P19" s="32"/>
      <c r="Q19" s="32"/>
      <c r="R19" s="32"/>
      <c r="S19" s="32"/>
      <c r="T19" s="32"/>
      <c r="U19" s="32"/>
      <c r="V19" s="32"/>
      <c r="W19" s="32"/>
      <c r="X19"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0" spans="1:24" ht="101.25" x14ac:dyDescent="0.25">
      <c r="A20" s="13" t="s">
        <v>57</v>
      </c>
      <c r="B20" s="14" t="s">
        <v>36</v>
      </c>
      <c r="C20" s="33" t="s">
        <v>83</v>
      </c>
      <c r="D20" s="34" t="s">
        <v>105</v>
      </c>
      <c r="E20" s="24" t="s">
        <v>125</v>
      </c>
      <c r="F20" s="27" t="s">
        <v>147</v>
      </c>
      <c r="G20" s="16" t="s">
        <v>40</v>
      </c>
      <c r="H20" s="20">
        <v>15200000</v>
      </c>
      <c r="I20" s="30">
        <v>46045</v>
      </c>
      <c r="J20" s="30">
        <v>46048</v>
      </c>
      <c r="K20" s="30">
        <v>46167</v>
      </c>
      <c r="L20" s="22"/>
      <c r="M20" s="78"/>
      <c r="N20" s="32"/>
      <c r="O20" s="32"/>
      <c r="P20" s="32"/>
      <c r="Q20" s="32"/>
      <c r="R20" s="32"/>
      <c r="S20" s="32"/>
      <c r="T20" s="32"/>
      <c r="U20" s="32"/>
      <c r="V20" s="32"/>
      <c r="W20" s="32"/>
      <c r="X20"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1" spans="1:24" ht="90" x14ac:dyDescent="0.25">
      <c r="A21" s="13" t="s">
        <v>58</v>
      </c>
      <c r="B21" s="14" t="s">
        <v>36</v>
      </c>
      <c r="C21" s="33" t="s">
        <v>84</v>
      </c>
      <c r="D21" s="35" t="s">
        <v>106</v>
      </c>
      <c r="E21" s="24" t="s">
        <v>126</v>
      </c>
      <c r="F21" s="27" t="s">
        <v>148</v>
      </c>
      <c r="G21" s="16" t="s">
        <v>157</v>
      </c>
      <c r="H21" s="20">
        <v>11200000</v>
      </c>
      <c r="I21" s="30">
        <v>46044</v>
      </c>
      <c r="J21" s="30">
        <v>46048</v>
      </c>
      <c r="K21" s="30">
        <v>45802</v>
      </c>
      <c r="L21" s="22"/>
      <c r="M21" s="78"/>
      <c r="N21" s="32"/>
      <c r="O21" s="32"/>
      <c r="P21" s="32"/>
      <c r="Q21" s="32"/>
      <c r="R21" s="32"/>
      <c r="S21" s="32"/>
      <c r="T21" s="32"/>
      <c r="U21" s="32"/>
      <c r="V21" s="32"/>
      <c r="W21" s="32"/>
      <c r="X21"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2" spans="1:24" ht="90" x14ac:dyDescent="0.25">
      <c r="A22" s="13" t="s">
        <v>59</v>
      </c>
      <c r="B22" s="14" t="s">
        <v>36</v>
      </c>
      <c r="C22" s="33" t="s">
        <v>85</v>
      </c>
      <c r="D22" s="35" t="s">
        <v>107</v>
      </c>
      <c r="E22" s="24" t="s">
        <v>127</v>
      </c>
      <c r="F22" s="27" t="s">
        <v>149</v>
      </c>
      <c r="G22" s="16" t="s">
        <v>40</v>
      </c>
      <c r="H22" s="20">
        <v>14000000</v>
      </c>
      <c r="I22" s="30">
        <v>46048</v>
      </c>
      <c r="J22" s="30">
        <v>46050</v>
      </c>
      <c r="K22" s="30">
        <v>46169</v>
      </c>
      <c r="L22" s="22"/>
      <c r="M22" s="78"/>
      <c r="N22" s="32"/>
      <c r="O22" s="32"/>
      <c r="P22" s="32"/>
      <c r="Q22" s="32"/>
      <c r="R22" s="32"/>
      <c r="S22" s="32"/>
      <c r="T22" s="32"/>
      <c r="U22" s="32"/>
      <c r="V22" s="32"/>
      <c r="W22" s="32"/>
      <c r="X22"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3" spans="1:24" ht="78.75" x14ac:dyDescent="0.25">
      <c r="A23" s="36" t="s">
        <v>60</v>
      </c>
      <c r="B23" s="14" t="s">
        <v>67</v>
      </c>
      <c r="C23" s="33" t="s">
        <v>86</v>
      </c>
      <c r="D23" s="37" t="s">
        <v>108</v>
      </c>
      <c r="E23" s="24" t="s">
        <v>18</v>
      </c>
      <c r="F23" s="27" t="s">
        <v>150</v>
      </c>
      <c r="G23" s="16" t="s">
        <v>41</v>
      </c>
      <c r="H23" s="20">
        <v>4000000</v>
      </c>
      <c r="I23" s="30">
        <v>46048</v>
      </c>
      <c r="J23" s="30">
        <v>46048</v>
      </c>
      <c r="K23" s="30">
        <v>46387</v>
      </c>
      <c r="L23" s="22"/>
      <c r="M23" s="78"/>
      <c r="N23" s="32"/>
      <c r="O23" s="32"/>
      <c r="P23" s="32"/>
      <c r="Q23" s="32"/>
      <c r="R23" s="32"/>
      <c r="S23" s="32"/>
      <c r="T23" s="32"/>
      <c r="U23" s="32"/>
      <c r="V23" s="32"/>
      <c r="W23" s="32"/>
      <c r="X23"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4" spans="1:24" ht="101.25" x14ac:dyDescent="0.25">
      <c r="A24" s="36" t="s">
        <v>61</v>
      </c>
      <c r="B24" s="14" t="s">
        <v>36</v>
      </c>
      <c r="C24" s="33" t="s">
        <v>87</v>
      </c>
      <c r="D24" s="37" t="s">
        <v>109</v>
      </c>
      <c r="E24" s="24" t="s">
        <v>128</v>
      </c>
      <c r="F24" s="27" t="s">
        <v>151</v>
      </c>
      <c r="G24" s="16" t="s">
        <v>40</v>
      </c>
      <c r="H24" s="20">
        <v>20000000</v>
      </c>
      <c r="I24" s="30">
        <v>46050</v>
      </c>
      <c r="J24" s="30">
        <v>46051</v>
      </c>
      <c r="K24" s="30">
        <v>46170</v>
      </c>
      <c r="L24" s="22"/>
      <c r="M24" s="78"/>
      <c r="N24" s="32"/>
      <c r="O24" s="32"/>
      <c r="P24" s="32"/>
      <c r="Q24" s="32"/>
      <c r="R24" s="32"/>
      <c r="S24" s="32"/>
      <c r="T24" s="32"/>
      <c r="U24" s="32"/>
      <c r="V24" s="32"/>
      <c r="W24" s="32"/>
      <c r="X24"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5" spans="1:24" ht="60" x14ac:dyDescent="0.25">
      <c r="A25" s="36" t="s">
        <v>62</v>
      </c>
      <c r="B25" s="14" t="s">
        <v>67</v>
      </c>
      <c r="C25" s="33" t="s">
        <v>88</v>
      </c>
      <c r="D25" s="37" t="s">
        <v>110</v>
      </c>
      <c r="E25" s="24" t="s">
        <v>38</v>
      </c>
      <c r="F25" s="27" t="s">
        <v>152</v>
      </c>
      <c r="G25" s="16" t="s">
        <v>158</v>
      </c>
      <c r="H25" s="20">
        <v>12628000</v>
      </c>
      <c r="I25" s="30">
        <v>46055</v>
      </c>
      <c r="J25" s="30">
        <v>46057</v>
      </c>
      <c r="K25" s="30">
        <v>46387</v>
      </c>
      <c r="L25" s="22"/>
      <c r="M25" s="78"/>
      <c r="N25" s="32"/>
      <c r="O25" s="32"/>
      <c r="P25" s="32"/>
      <c r="Q25" s="32"/>
      <c r="R25" s="32"/>
      <c r="S25" s="32"/>
      <c r="T25" s="32"/>
      <c r="U25" s="32"/>
      <c r="V25" s="32"/>
      <c r="W25" s="32"/>
      <c r="X25"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6" spans="1:24" ht="112.5" x14ac:dyDescent="0.25">
      <c r="A26" s="38" t="s">
        <v>63</v>
      </c>
      <c r="B26" s="59" t="s">
        <v>36</v>
      </c>
      <c r="C26" s="33" t="s">
        <v>89</v>
      </c>
      <c r="D26" s="60" t="s">
        <v>111</v>
      </c>
      <c r="E26" s="24" t="s">
        <v>129</v>
      </c>
      <c r="F26" s="27" t="s">
        <v>153</v>
      </c>
      <c r="G26" s="16" t="s">
        <v>157</v>
      </c>
      <c r="H26" s="20">
        <v>12000000</v>
      </c>
      <c r="I26" s="30">
        <v>46050</v>
      </c>
      <c r="J26" s="30">
        <v>46051</v>
      </c>
      <c r="K26" s="30">
        <v>46170</v>
      </c>
      <c r="L26" s="22"/>
      <c r="M26" s="78"/>
      <c r="N26" s="32"/>
      <c r="O26" s="32"/>
      <c r="P26" s="32"/>
      <c r="Q26" s="32"/>
      <c r="R26" s="32"/>
      <c r="S26" s="32"/>
      <c r="T26" s="32"/>
      <c r="U26" s="32"/>
      <c r="V26" s="32"/>
      <c r="W26" s="32"/>
      <c r="X26"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7" spans="1:24" ht="67.5" x14ac:dyDescent="0.25">
      <c r="A27" s="36" t="s">
        <v>64</v>
      </c>
      <c r="B27" s="14" t="s">
        <v>36</v>
      </c>
      <c r="C27" s="33" t="s">
        <v>90</v>
      </c>
      <c r="D27" s="37" t="s">
        <v>112</v>
      </c>
      <c r="E27" s="24" t="s">
        <v>130</v>
      </c>
      <c r="F27" s="27" t="s">
        <v>154</v>
      </c>
      <c r="G27" s="16" t="s">
        <v>40</v>
      </c>
      <c r="H27" s="20">
        <v>14000000</v>
      </c>
      <c r="I27" s="30">
        <v>46050</v>
      </c>
      <c r="J27" s="30">
        <v>46051</v>
      </c>
      <c r="K27" s="30">
        <v>46170</v>
      </c>
      <c r="L27" s="22"/>
      <c r="M27" s="78"/>
      <c r="N27" s="32"/>
      <c r="O27" s="32"/>
      <c r="P27" s="32"/>
      <c r="Q27" s="32"/>
      <c r="R27" s="32"/>
      <c r="S27" s="32"/>
      <c r="T27" s="32"/>
      <c r="U27" s="32"/>
      <c r="V27" s="32"/>
      <c r="W27" s="32"/>
      <c r="X27"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8" spans="1:24" ht="123.75" x14ac:dyDescent="0.25">
      <c r="A28" s="38" t="s">
        <v>65</v>
      </c>
      <c r="B28" s="14" t="s">
        <v>36</v>
      </c>
      <c r="C28" s="33" t="s">
        <v>91</v>
      </c>
      <c r="D28" s="17" t="s">
        <v>113</v>
      </c>
      <c r="E28" s="24" t="s">
        <v>12</v>
      </c>
      <c r="F28" s="27" t="s">
        <v>155</v>
      </c>
      <c r="G28" s="16" t="s">
        <v>40</v>
      </c>
      <c r="H28" s="20">
        <v>16000000</v>
      </c>
      <c r="I28" s="39">
        <v>46052</v>
      </c>
      <c r="J28" s="30">
        <v>46055</v>
      </c>
      <c r="K28" s="30">
        <v>46174</v>
      </c>
      <c r="L28" s="22"/>
      <c r="M28" s="78"/>
      <c r="N28" s="32"/>
      <c r="O28" s="32"/>
      <c r="P28" s="32"/>
      <c r="Q28" s="32"/>
      <c r="R28" s="32"/>
      <c r="S28" s="32"/>
      <c r="T28" s="32"/>
      <c r="U28" s="32"/>
      <c r="V28" s="32"/>
      <c r="W28" s="32"/>
      <c r="X28"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29" spans="1:24" ht="60" x14ac:dyDescent="0.25">
      <c r="A29" s="13" t="s">
        <v>66</v>
      </c>
      <c r="B29" s="14" t="s">
        <v>67</v>
      </c>
      <c r="C29" s="33" t="s">
        <v>92</v>
      </c>
      <c r="D29" s="17" t="s">
        <v>114</v>
      </c>
      <c r="E29" s="24" t="s">
        <v>131</v>
      </c>
      <c r="F29" s="27" t="s">
        <v>156</v>
      </c>
      <c r="G29" s="16" t="s">
        <v>158</v>
      </c>
      <c r="H29" s="20">
        <v>19000000</v>
      </c>
      <c r="I29" s="30">
        <v>46077</v>
      </c>
      <c r="J29" s="30">
        <v>46078</v>
      </c>
      <c r="K29" s="30">
        <v>46387</v>
      </c>
      <c r="L29" s="22"/>
      <c r="M29" s="78"/>
      <c r="N29" s="32"/>
      <c r="O29" s="32"/>
      <c r="P29" s="32"/>
      <c r="Q29" s="32"/>
      <c r="R29" s="32"/>
      <c r="S29" s="32"/>
      <c r="T29" s="32"/>
      <c r="U29" s="32"/>
      <c r="V29" s="32"/>
      <c r="W29" s="32"/>
      <c r="X29" s="64">
        <f>(Tabla2[[#This Row],[FEBRERO]]+Tabla2[[#This Row],[MARZO]]+Tabla2[[#This Row],[ABRIL]]+Tabla2[[#This Row],[MAYO ]]+Tabla2[[#This Row],[JUNIO]]+Tabla2[[#This Row],[JULIO]]+Tabla2[[#This Row],[AGOSTO]]+Tabla2[[#This Row],[SEPTIEMBRE]]+Tabla2[[#This Row],[OCTUBRE]]+Tabla2[[#This Row],[NOVIEMBRE]]+Tabla2[[#This Row],[DICIEMBRE]])/Tabla2[[#This Row],[VALOR DEL CONTRATO]]</f>
        <v>0</v>
      </c>
    </row>
    <row r="30" spans="1:24" ht="21" x14ac:dyDescent="0.25">
      <c r="A30" s="66"/>
      <c r="B30" s="67"/>
      <c r="C30" s="68"/>
      <c r="D30" s="69"/>
      <c r="E30" s="70"/>
      <c r="F30" s="71"/>
      <c r="G30" s="12"/>
      <c r="H30" s="72"/>
      <c r="I30" s="73"/>
      <c r="J30" s="73"/>
      <c r="K30" s="73"/>
      <c r="L30" s="74"/>
      <c r="M30" s="75"/>
      <c r="N30" s="75"/>
      <c r="O30" s="75"/>
      <c r="P30" s="75"/>
      <c r="Q30" s="75"/>
      <c r="R30" s="75"/>
      <c r="S30" s="75"/>
      <c r="T30" s="75"/>
      <c r="U30" s="75"/>
      <c r="V30" s="75"/>
      <c r="W30" s="75"/>
      <c r="X30" s="76"/>
    </row>
    <row r="31" spans="1:24" x14ac:dyDescent="0.25">
      <c r="F31" s="46"/>
    </row>
    <row r="32" spans="1:24" x14ac:dyDescent="0.25">
      <c r="F32" s="46"/>
    </row>
    <row r="33" spans="1:9" x14ac:dyDescent="0.25">
      <c r="F33" s="48"/>
    </row>
    <row r="34" spans="1:9" x14ac:dyDescent="0.25">
      <c r="H34" s="50"/>
    </row>
    <row r="35" spans="1:9" x14ac:dyDescent="0.25">
      <c r="F35" s="51"/>
    </row>
    <row r="36" spans="1:9" x14ac:dyDescent="0.25">
      <c r="F36" s="51"/>
      <c r="I36" s="52"/>
    </row>
    <row r="37" spans="1:9" x14ac:dyDescent="0.25">
      <c r="F37" s="51"/>
    </row>
    <row r="38" spans="1:9" x14ac:dyDescent="0.25">
      <c r="A38" s="47"/>
      <c r="C38" s="53"/>
      <c r="F38" s="54">
        <f>SUM(F35:F37)</f>
        <v>0</v>
      </c>
    </row>
    <row r="39" spans="1:9" x14ac:dyDescent="0.25">
      <c r="C39" s="55"/>
    </row>
    <row r="40" spans="1:9" x14ac:dyDescent="0.25">
      <c r="C40" s="55"/>
    </row>
    <row r="41" spans="1:9" x14ac:dyDescent="0.25">
      <c r="C41" s="56"/>
    </row>
    <row r="42" spans="1:9" x14ac:dyDescent="0.25">
      <c r="C42" s="56"/>
    </row>
    <row r="43" spans="1:9" x14ac:dyDescent="0.25">
      <c r="C43" s="56"/>
    </row>
    <row r="44" spans="1:9" x14ac:dyDescent="0.25">
      <c r="C44" s="56"/>
    </row>
  </sheetData>
  <mergeCells count="6">
    <mergeCell ref="B1:W1"/>
    <mergeCell ref="B2:O2"/>
    <mergeCell ref="P2:W2"/>
    <mergeCell ref="A1:A2"/>
    <mergeCell ref="M3:X3"/>
    <mergeCell ref="X1:X2"/>
  </mergeCells>
  <dataValidations count="3">
    <dataValidation type="list" allowBlank="1" showInputMessage="1" showErrorMessage="1" sqref="B27 B29 G27 G29 G4:G25 G31:G1048576 B4:B25 B31:B1048576" xr:uid="{D856A102-427A-477D-889E-3ADA17FADB1B}">
      <formula1>#REF!</formula1>
    </dataValidation>
    <dataValidation type="list" allowBlank="1" showInputMessage="1" showErrorMessage="1" sqref="B28 B30" xr:uid="{9F0E8294-644F-49D7-A32B-3E736A9E80D1}">
      <formula1>$AG$2:$AG$7</formula1>
    </dataValidation>
    <dataValidation type="list" allowBlank="1" showInputMessage="1" showErrorMessage="1" sqref="G28 G26 G30" xr:uid="{20F26EBE-97BC-4311-ABD4-7F8A79B93E1C}">
      <formula1>$AI$2:$AI$13</formula1>
    </dataValidation>
  </dataValidations>
  <hyperlinks>
    <hyperlink ref="E5" r:id="rId1" xr:uid="{40D3E89C-6FE0-4252-8651-4075197F93E8}"/>
    <hyperlink ref="E6" r:id="rId2" display="rosembergjs@gmail.com" xr:uid="{6EBD0B59-625F-4FC8-A0AB-496A97C0387C}"/>
    <hyperlink ref="E7" r:id="rId3" display="carrillomcs@gmail.com" xr:uid="{59C50841-10E1-47A3-AB5C-A84297BDB583}"/>
    <hyperlink ref="E8" r:id="rId4" display="vane_velezduarte@hotmail.com" xr:uid="{1FE33ED6-0588-4366-8407-265A9270945A}"/>
    <hyperlink ref="E9" r:id="rId5" display="jeffersonnunez23@hotmail.com  " xr:uid="{1042D7A5-ABE1-4180-B9DC-A06837317FF8}"/>
    <hyperlink ref="E10" r:id="rId6" display="pao_oleduga@hotmail.com" xr:uid="{915ED2C1-62D4-434A-8B7E-E7AC6DC62417}"/>
    <hyperlink ref="E11" r:id="rId7" display="mariaospina0821@outlook.com" xr:uid="{9583A770-5291-477B-B3A6-30C565378F08}"/>
    <hyperlink ref="E12" r:id="rId8" display="luise.lz@hotmail.com " xr:uid="{FEA45F51-6738-4D99-923F-B15D46BC149C}"/>
    <hyperlink ref="E13" r:id="rId9" display="crizmeneses.7@hotmail.com  " xr:uid="{2BE9F8A4-852E-49E4-A4B7-D1916B508735}"/>
    <hyperlink ref="E14" r:id="rId10" display="emmapj9811@hotmail.com  " xr:uid="{743B9F55-3E2C-4333-B7B5-116DC6E99B95}"/>
    <hyperlink ref="E15" r:id="rId11" display="alvaromlopezj@hotmail.com " xr:uid="{20D6171C-EFC5-438F-BB2C-E44A4F0B6057}"/>
    <hyperlink ref="E16" r:id="rId12" display="luiscontapublic@hotmail.com " xr:uid="{EA51B454-274B-46CE-85FD-E15C75737DFC}"/>
    <hyperlink ref="E17" r:id="rId13" display="castrocristhian407@gmail.com " xr:uid="{7D2F95A0-10F3-417D-B188-3454FAC4110E}"/>
    <hyperlink ref="E18" r:id="rId14" display="wegeatorres@hotmail.com " xr:uid="{9D303ABE-32D7-4A05-A62E-931FA351C467}"/>
    <hyperlink ref="E20" r:id="rId15" display="acuar7401@hotmail.com" xr:uid="{EA6EEB6F-CC4F-4547-B188-DDE6286FBBAE}"/>
    <hyperlink ref="E21" r:id="rId16" display="camilo24box@hotmail.com " xr:uid="{3B740F81-7D19-4156-B4C6-8158DAF08379}"/>
    <hyperlink ref="E22" r:id="rId17" display="Ing.Sandra.Oliveros@gmail.com " xr:uid="{70C4D68F-153B-46AA-BA29-65AA7D927F51}"/>
    <hyperlink ref="E23" r:id="rId18" display="joseluis.galvanacosta@gmail.com " xr:uid="{29C61036-4874-496B-96A0-5BC7E6CBC493}"/>
    <hyperlink ref="E24" r:id="rId19" display="yamidbuitrago@hotmail.com " xr:uid="{B9FE8B6B-7BC9-4D2D-856B-0987B262A7E9}"/>
    <hyperlink ref="E25" r:id="rId20" display="ivandarioleonvillarreal@gmail.com     " xr:uid="{1C5A1D23-E192-4568-8A39-56888EBB5DBB}"/>
    <hyperlink ref="E29" r:id="rId21" display="katerinjc@live.com " xr:uid="{022DF893-DDFF-4509-8F8B-9DFEA24B7ED7}"/>
    <hyperlink ref="E27" r:id="rId22" display="sandrang07@hotmail.com  " xr:uid="{A6389587-7509-4FD5-B2DF-A103FE66BD4F}"/>
    <hyperlink ref="E28" r:id="rId23" display="direccion@laboratoriorvo.com" xr:uid="{F0F62E8E-F81F-42E7-947C-FBCD4F9B3C08}"/>
    <hyperlink ref="E26" r:id="rId24" display="edssansilvestre@yahoo.es" xr:uid="{4836CCF8-2FD8-4F01-B64B-7954EEB06186}"/>
    <hyperlink ref="E19" r:id="rId25" display="dmleona79@hotmail.com " xr:uid="{BF8459BA-E6DC-46BE-B08E-D85EC815D110}"/>
    <hyperlink ref="F13" r:id="rId26" xr:uid="{EDF98B31-0C20-47E3-9038-2FFA03BD5004}"/>
  </hyperlinks>
  <pageMargins left="0.7" right="0.7" top="0.75" bottom="0.75" header="0.3" footer="0.3"/>
  <pageSetup scale="16" orientation="portrait" horizontalDpi="1200" verticalDpi="1200" r:id="rId27"/>
  <drawing r:id="rId28"/>
  <tableParts count="1">
    <tablePart r:id="rId2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2026-03-10T14:17:07Z</dcterms:modified>
  <cp:category/>
  <cp:contentStatus/>
</cp:coreProperties>
</file>