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Sistemas\Downloads\"/>
    </mc:Choice>
  </mc:AlternateContent>
  <xr:revisionPtr revIDLastSave="0" documentId="8_{2D8BE658-B8CC-44A3-9EC3-86527BC0D21A}" xr6:coauthVersionLast="47" xr6:coauthVersionMax="47" xr10:uidLastSave="{00000000-0000-0000-0000-000000000000}"/>
  <bookViews>
    <workbookView xWindow="-120" yWindow="-120" windowWidth="29040" windowHeight="15840" xr2:uid="{FDC0972C-711F-42E0-B777-410DC4B12151}"/>
  </bookViews>
  <sheets>
    <sheet name="INFORME CONTRATACIÓN LEY 1712" sheetId="1" r:id="rId1"/>
  </sheets>
  <definedNames>
    <definedName name="_xlnm.Print_Area" localSheetId="0">'INFORME CONTRATACIÓN LEY 1712'!$A$1:$Y$68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3" i="1" l="1"/>
  <c r="X44" i="1"/>
  <c r="X45" i="1"/>
  <c r="X46" i="1"/>
  <c r="X47" i="1"/>
  <c r="X48" i="1"/>
  <c r="X49" i="1"/>
  <c r="X50" i="1"/>
  <c r="X51" i="1"/>
  <c r="X52" i="1"/>
  <c r="X53" i="1"/>
  <c r="X54" i="1"/>
  <c r="X55" i="1"/>
  <c r="X56" i="1"/>
  <c r="X57" i="1"/>
  <c r="X58" i="1"/>
  <c r="X59" i="1"/>
  <c r="X60" i="1"/>
  <c r="X61" i="1"/>
  <c r="X62" i="1"/>
  <c r="X63" i="1"/>
  <c r="X64" i="1"/>
  <c r="X65" i="1"/>
  <c r="X66" i="1"/>
  <c r="X67" i="1" l="1"/>
  <c r="X42" i="1"/>
  <c r="X41" i="1"/>
  <c r="X40" i="1"/>
  <c r="X19" i="1"/>
  <c r="X33" i="1" l="1"/>
  <c r="X5" i="1"/>
  <c r="X6" i="1"/>
  <c r="X7" i="1"/>
  <c r="X8" i="1"/>
  <c r="X9" i="1"/>
  <c r="X10" i="1"/>
  <c r="X11" i="1"/>
  <c r="X12" i="1"/>
  <c r="X13" i="1"/>
  <c r="X14" i="1"/>
  <c r="X16" i="1"/>
  <c r="X20" i="1"/>
  <c r="X21" i="1"/>
  <c r="X22" i="1"/>
  <c r="X23" i="1"/>
  <c r="X24" i="1"/>
  <c r="X25" i="1"/>
  <c r="X26" i="1"/>
  <c r="X27" i="1"/>
  <c r="X28" i="1"/>
  <c r="X29" i="1"/>
  <c r="X30" i="1"/>
  <c r="X31" i="1"/>
  <c r="X32" i="1"/>
  <c r="X34" i="1"/>
  <c r="X35" i="1"/>
  <c r="X36" i="1"/>
  <c r="X37" i="1"/>
  <c r="X38" i="1"/>
  <c r="X39" i="1"/>
  <c r="O18" i="1" l="1"/>
  <c r="X18" i="1" s="1"/>
  <c r="O15" i="1"/>
  <c r="X15" i="1" s="1"/>
  <c r="F72" i="1" l="1"/>
  <c r="X17" i="1" l="1"/>
</calcChain>
</file>

<file path=xl/sharedStrings.xml><?xml version="1.0" encoding="utf-8"?>
<sst xmlns="http://schemas.openxmlformats.org/spreadsheetml/2006/main" count="446" uniqueCount="307">
  <si>
    <t>NUMERO INTERNO DEL PROCESO CONTRACTUAL</t>
  </si>
  <si>
    <t>MODALIDAD DE SELECCIÓN</t>
  </si>
  <si>
    <t>NUMERO DE CONTRATO / ORDEN DE COMPRA</t>
  </si>
  <si>
    <t>OBJETO CONTRACTUAL</t>
  </si>
  <si>
    <t>CORREO ELECTRONICO CONTRATISTA</t>
  </si>
  <si>
    <t>TIPO DE CONTRATO</t>
  </si>
  <si>
    <t>VALOR DEL CONTRATO</t>
  </si>
  <si>
    <t>FECHA FIRMA DEL CONTRATO / ORDEN COMPRA</t>
  </si>
  <si>
    <t>FECHA DE INICIO DEL CONTRATO</t>
  </si>
  <si>
    <t>FECHA DE TERMINACION</t>
  </si>
  <si>
    <t>CMB-CD-001-2024</t>
  </si>
  <si>
    <t>CONTRATACION DIRECTA</t>
  </si>
  <si>
    <t>001-8-2024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</si>
  <si>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</si>
  <si>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anibal587@hotmail.com</t>
  </si>
  <si>
    <t xml:space="preserve">https://community.secop.gov.co/Public/Tendering/OpportunityDetail/Index?noticeUID=CO1.NTC.5416185&amp;isFromPublicArea=True&amp;isModal=False
</t>
  </si>
  <si>
    <t>PRESTACIÓN DE SERVICIOS PROFESIONALES</t>
  </si>
  <si>
    <t>CMB-CD-002-2024</t>
  </si>
  <si>
    <t>002-8-2024</t>
  </si>
  <si>
    <t>PRESTACIÓN DE SERVICIOS PROFESIONALES COMO ABOGADO  CON POSTGRADO  CON EL FIN DE APOYAR Y ASESORAR JURÍDICAMENTE A LA DIRECCIÓN TÉCNICA DE FISCALIZACIÓN DE LA CONTRALORÍA MUNICIPAL DE BARRANCABERMEJA EN EL DESARROLLO DEL PROCESO DE FISCALIZACIÓN</t>
  </si>
  <si>
    <t>rosembergjs@gmail.com</t>
  </si>
  <si>
    <t>https://community.secop.gov.co/Public/Tendering/OpportunityDetail/Index?noticeUID=CO1.NTC.5425875&amp;isFromPublicArea=True&amp;isModal=False</t>
  </si>
  <si>
    <t xml:space="preserve">PRESTACIÓN DE SERVICIOS  DE APOYO A LA GESTIÓN </t>
  </si>
  <si>
    <t>CMB-CD-003-2024</t>
  </si>
  <si>
    <t>003-8-2024</t>
  </si>
  <si>
    <t>PRESTACIÓN DE SERVICIOS PROFESIONALES COMO ABOGADA CON POSTGRADO PARA APOYAR EL TRÁMITE DE LOS PROCESOS DE LA DIRECCIÓN TÉCNICA DE RESPONSABILIDAD FISCAL Y JURISDICCIÓN COACTIVA DE LA CONTRALORÍA MUNICIPAL DE BARRANCABERMEJA</t>
  </si>
  <si>
    <t>carrillomcs@gmail.com</t>
  </si>
  <si>
    <t>https://community.secop.gov.co/Public/Tendering/OpportunityDetail/Index?noticeUID=CO1.NTC.5437184&amp;isFromPublicArea=True&amp;isModal=False</t>
  </si>
  <si>
    <t>SUMINISTRO</t>
  </si>
  <si>
    <t>CMB-CD-004-2024</t>
  </si>
  <si>
    <t>004-9-2024</t>
  </si>
  <si>
    <t>PRESTACIÓN DE SERVICIOS DE APOYO A LA GESTIÓN PARA REALIZAR ACTIVIDADES RELACIONADAS CON LA ADMINISTRACIÓN QUE REQUIERA EL DESPACHO DE LA SECRETARÍA GENERAL DE LA CONTRALORÍA MUNICIPAL DE BARRANCABERMEJA</t>
  </si>
  <si>
    <t>vane_velezduarte@hotmail.com</t>
  </si>
  <si>
    <t xml:space="preserve">https://community.secop.gov.co/Public/Tendering/OpportunityDetail/Index?noticeUID=CO1.NTC.5437262&amp;isFromPublicArea=True&amp;isModal=False
</t>
  </si>
  <si>
    <t>MINÍMA CUANTIA</t>
  </si>
  <si>
    <t>CMB-CD-005-2024</t>
  </si>
  <si>
    <t>005-8-2024</t>
  </si>
  <si>
    <t>PRESTACIÓN DE SERVICIOS PROFESIONALES COMO ADMINISTRADOR DE EMPRESAS PARA APOYAR EL FUNCIONAMIENTO Y GESTIÓN ADMINISTRATIVA DE LA SECRETARÍA GENERAL DE LA CONTRALORÍA MUNICIPAL DE BARRANCABERMEJA</t>
  </si>
  <si>
    <t xml:space="preserve">jeffersonnunez23@hotmail.com  </t>
  </si>
  <si>
    <t>https://community.secop.gov.co/Public/Tendering/OpportunityDetail/Index?noticeUID=CO1.NTC.5437905&amp;isFromPublicArea=True&amp;isModal=False</t>
  </si>
  <si>
    <t>CMB-CD-006-2024</t>
  </si>
  <si>
    <t>006-8-2024</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</si>
  <si>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</si>
  <si>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pao_oleduga@hotmail.com</t>
  </si>
  <si>
    <t xml:space="preserve">https://community.secop.gov.co/Public/Tendering/OpportunityDetail/Index?noticeUID=CO1.NTC.5437882&amp;isFromPublicArea=True&amp;isModal=False
</t>
  </si>
  <si>
    <t>CMB-CD-007-2024</t>
  </si>
  <si>
    <t>007-8-2024</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</si>
  <si>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 SIA CONTRALORÍA</t>
  </si>
  <si>
    <t>mariaospina0821@outlook.com</t>
  </si>
  <si>
    <t xml:space="preserve">https://community.secop.gov.co/Public/Tendering/OpportunityDetail/Index?noticeUID=CO1.NTC.5446407&amp;isFromPublicArea=True&amp;isModal=False
</t>
  </si>
  <si>
    <t>PRESTACION DE SERVICIOS</t>
  </si>
  <si>
    <t>CMB-CD-008-2024</t>
  </si>
  <si>
    <t>008-8-2024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</si>
  <si>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</si>
  <si>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 xml:space="preserve">luise.lz@hotmail.com </t>
  </si>
  <si>
    <t xml:space="preserve">https://community.secop.gov.co/Public/Tendering/OpportunityDetail/Index?noticeUID=CO1.NTC.5453728&amp;isFromPublicArea=True&amp;isModal=False
</t>
  </si>
  <si>
    <t>CMB-CD-009-2024</t>
  </si>
  <si>
    <t>009-8-2024</t>
  </si>
  <si>
    <t>PRESTACIÓN DE SERVICIOS PROFESIONALES COMO INGENIERO INDUSTRIAL CON EL FIN DE APOYAR A LA DIRECCIÓN TÉCNICA DE FISCALIZACIÓN DE LA CONTRALORÍA MUNICIPAL DE BARRANCABERMEJA EN EL DESARROLLO DEL PVCFT 2024, EN LA AUDITORIA FINANCIERA Y DE GESTIÓN A LA ADMINISTRACIÓN CENTRAL VIGENCIA 2023</t>
  </si>
  <si>
    <t xml:space="preserve">crizmeneses.7@hotmail.com  </t>
  </si>
  <si>
    <t>https://community.secop.gov.co/Public/Tendering/OpportunityDetail/Index?noticeUID=CO1.NTC.5457534&amp;isFromPublicArea=True&amp;isModal=False</t>
  </si>
  <si>
    <t>CMB-CD-010-2024</t>
  </si>
  <si>
    <t>010-8-2024</t>
  </si>
  <si>
    <t>PRESTACIÓN DE SERVICIOS PROFESIONALES COMO CONTADOR PUBLICO, CON EL FIN DE APOYAR A LA DIRECCIÓN TÉCNICA DE FISCALIZACIÓN DE LA CONTRALORÍA MUNICIPAL DE BARRANCABERMEJA EN EL DESARROLLO DEL PVCFT 2024 EN LAS AUDITORIAS FINANCIERA Y DE GESTIÓN A AGUAS DE BARRANCABERMEJA S.A E.S.P E INSPECCIÓN DE TRANSITO Y TRANSPORTE DE BARRANCABERMEJA ITTB, VIGENCIA 2023</t>
  </si>
  <si>
    <t xml:space="preserve">emmapj9811@hotmail.com  </t>
  </si>
  <si>
    <t xml:space="preserve">https://community.secop.gov.co/Public/Tendering/OpportunityDetail/Index?noticeUID=CO1.NTC.5458836&amp;isFromPublicArea=True&amp;isModal=False
</t>
  </si>
  <si>
    <t>CMB-CD-011-2024</t>
  </si>
  <si>
    <t>011-8-2024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</si>
  <si>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</si>
  <si>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 xml:space="preserve">alvaromlopezj@hotmail.com </t>
  </si>
  <si>
    <t xml:space="preserve">https://community.secop.gov.co/Public/Tendering/OpportunityDetail/Index?noticeUID=CO1.NTC.5461347&amp;isFromPublicArea=True&amp;isModal=False
</t>
  </si>
  <si>
    <t>INTERADMINISTRATIVO</t>
  </si>
  <si>
    <t>CMB-CD-012-2024</t>
  </si>
  <si>
    <t>012-8-2024</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</si>
  <si>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</si>
  <si>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 xml:space="preserve">luiscontapublic@hotmail.com </t>
  </si>
  <si>
    <t xml:space="preserve">https://community.secop.gov.co/Public/Tendering/OpportunityDetail/Index?noticeUID=CO1.NTC.5463748&amp;isFromPublicArea=True&amp;isModal=False
</t>
  </si>
  <si>
    <t>CMB-CD-013-2024</t>
  </si>
  <si>
    <t>013-8-2024</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</si>
  <si>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</si>
  <si>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 xml:space="preserve">castrocristhian407@gmail.com </t>
  </si>
  <si>
    <t>https://community.secop.gov.co/Public/Tendering/OpportunityDetail/Index?noticeUID=CO1.NTC.5465010&amp;isFromPublicArea=True&amp;isModal=False</t>
  </si>
  <si>
    <t>CMB-CD-014-2024</t>
  </si>
  <si>
    <t>014-8-2024</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</si>
  <si>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</si>
  <si>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 xml:space="preserve">wegeatorres@hotmail.com </t>
  </si>
  <si>
    <t xml:space="preserve">https://community.secop.gov.co/Public/Tendering/OpportunityDetail/Index?noticeUID=CO1.NTC.5465185&amp;isFromPublicArea=True&amp;isModal=False
</t>
  </si>
  <si>
    <t>CMB-CD-015-2024</t>
  </si>
  <si>
    <t>015-8-2024</t>
  </si>
  <si>
    <t>PRESTACIÓN DE SERVICIOS PROFESIONALES COMO ADMINISTRADORA DE EMPRESAS CON POSTGRADO, CON EL FIN DE APOYAR A LA DIRECCIÓN TÉCNICA DE FISCALIZACIÓN DE LA CONTRALORÍA MUNICIPAL DE BARRANCABERMEJA EN EL DESARROLLO DEL PVCFT 2024, RESPECTO DE LA AUDITORIA FINANCIERA Y DE GESTIÓN A LA ADMINISTRACIÓN CENTRAL; LA ELABORACIÓN DEL INFORME DE GESTIÓN PRESUPUESTAL DE LOS SUJETOS DE CONTROL VIGENCIA 2023 Y EN EL PROCESO DE CONTROL INTERNO</t>
  </si>
  <si>
    <t>https://community.secop.gov.co/Public/Tendering/OpportunityDetail/Index?noticeUID=CO1.NTC.5465288&amp;isFromPublicArea=True&amp;isModal=False</t>
  </si>
  <si>
    <t>CMB-CD-016-2024</t>
  </si>
  <si>
    <t>016-8-2024</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</si>
  <si>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</si>
  <si>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acuar7401@hotmail.com</t>
  </si>
  <si>
    <t xml:space="preserve">https://community.secop.gov.co/Public/Tendering/OpportunityDetail/Index?noticeUID=CO1.NTC.5466788&amp;isFromPublicArea=True&amp;isModal=False
</t>
  </si>
  <si>
    <t>CMB-CD-017-2024</t>
  </si>
  <si>
    <t>017-8-2024</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</si>
  <si>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</si>
  <si>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 xml:space="preserve">camilo24box@hotmail.com </t>
  </si>
  <si>
    <t xml:space="preserve">https://community.secop.gov.co/Public/Tendering/OpportunityDetail/Index?noticeUID=CO1.NTC.5469687&amp;isFromPublicArea=True&amp;isModal=False
</t>
  </si>
  <si>
    <t>CMB-CD-018-2024</t>
  </si>
  <si>
    <t>018-8-2024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</si>
  <si>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t>
  </si>
  <si>
    <t xml:space="preserve">Ing.Sandra.Oliveros@gmail.com </t>
  </si>
  <si>
    <t xml:space="preserve">https://community.secop.gov.co/Public/Tendering/OpportunityDetail/Index?noticeUID=CO1.NTC.5541088&amp;isFromPublicArea=True&amp;isModal=False
</t>
  </si>
  <si>
    <t>CMB-CD-019-2024</t>
  </si>
  <si>
    <t>019-8-2024</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</si>
  <si>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</si>
  <si>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 xml:space="preserve">joseluis.galvanacosta@gmail.com </t>
  </si>
  <si>
    <t xml:space="preserve">https://community.secop.gov.co/Public/Tendering/OpportunityDetail/Index?noticeUID=CO1.NTC.5568740&amp;isFromPublicArea=True&amp;isModal=False
</t>
  </si>
  <si>
    <t>CMB-CD-020-2024</t>
  </si>
  <si>
    <t>020-8-2024</t>
  </si>
  <si>
    <t>PRESTACIÓN DE SERVICIOS PROFESIONALES DE UN CONTADOR PÚBLICO ESPECIALIZADO EN FINANZAS PÚBLICAS PARA APOYAR LA GESTIÓN CONTABLE Y FINANCIERA DE LA CONTRALORÍA MUNICIPAL DE BARRANCABERMEJA</t>
  </si>
  <si>
    <t xml:space="preserve">yamidbuitrago@hotmail.com </t>
  </si>
  <si>
    <t>https://community.secop.gov.co/Public/Tendering/OpportunityDetail/Index?noticeUID=CO1.NTC.5564503&amp;isFromPublicArea=True&amp;isModal=False</t>
  </si>
  <si>
    <t>CMB-CD-021-2024</t>
  </si>
  <si>
    <t>021-9-2024</t>
  </si>
  <si>
    <t>PRESTAR LOS SERVICIOS DE APOYO A LA GESTIÓN COMO JUDICANTE EN LA DIRECCIÓN TÉCNICA DE RESPONSABILIDAD FISCAL Y JURISDICCIÓN COACTIVA DE LA CONTRALORÍA MUNICIPAL DE BARRANCABERMEJA</t>
  </si>
  <si>
    <t xml:space="preserve">ivandarioleonvillarreal@gmail.com     </t>
  </si>
  <si>
    <t>https://community.secop.gov.co/Public/Tendering/OpportunityDetail/Index?noticeUID=CO1.NTC.5579064&amp;isFromPublicArea=True&amp;isModal=False</t>
  </si>
  <si>
    <t>CMB-MIC-022-2024</t>
  </si>
  <si>
    <t>022-11-2024</t>
  </si>
  <si>
    <t>SUMINISTRO DE COMBUSTIBLE PARA EL EQUIPO AUTOMOTOR DE LA CONTRALORÍA MUNICIPAL DE BARRANCABERMEJA</t>
  </si>
  <si>
    <t>edssansilvestre@yahoo.es</t>
  </si>
  <si>
    <t xml:space="preserve">https://community.secop.gov.co/Public/Tendering/OpportunityDetail/Index?noticeUID=CO1.NTC.5578791&amp;isFromPublicArea=True&amp;isModal=False
</t>
  </si>
  <si>
    <t>CMB-CD-023-2024</t>
  </si>
  <si>
    <t>023-8-2024</t>
  </si>
  <si>
    <t>PRESTACIÓN DE SERVICIOS PROFESIONALES COMO ABOGADA CON TÍTULO DE POSTGRADO, PARA BRINDAR APOYO Y ASESORÍA JURÍDICA EN TEMAS LEGALES, MISIONALES Y ADMINISTRATIVOS QUE REQUIERA EL DESPACHO DE LA CONTRALORA MUNICIPAL DE BARRANCABERMEJA</t>
  </si>
  <si>
    <t xml:space="preserve">sandrang07@hotmail.com  </t>
  </si>
  <si>
    <t>https://community.secop.gov.co/Public/Tendering/OpportunityDetail/Index?noticeUID=CO1.NTC.5656930&amp;isFromPublicArea=True&amp;isModal=False</t>
  </si>
  <si>
    <t>CMB-MIC-024-2024</t>
  </si>
  <si>
    <t>024-7-2024</t>
  </si>
  <si>
    <t>PRESTACIÓN DE SERVICIOS PARA LA REALIZACIÓN DE EXÁMENES MÉDICOS OCUPACIONALES A LOS FUNCIONARIOS DE LA CONTRALORÍA MUNICIPAL DE BARRANCABERMEJA.</t>
  </si>
  <si>
    <t>direccion@laboratoriorvo.com</t>
  </si>
  <si>
    <t>https://community.secop.gov.co/Public/Tendering/OpportunityDetail/Index?noticeUID=CO1.NTC.5655854&amp;isFromPublicArea=True&amp;isModal=False</t>
  </si>
  <si>
    <t>CMB-CD-025-2024</t>
  </si>
  <si>
    <t>025-8-2024</t>
  </si>
  <si>
    <t>PRESTACIÓN DE SERVICIOS PROFESIONALES COMO INGENIERA CIVIL, CON EL FIN DE APOYAR A LA DIRECCIÓN TÉCNICA DE FISCALIZACIÓN DE LA CONTRALORÍA MUNICIPAL DE BARRANCABERMEJA EN EL DESARROLLO DEL PVCFT 2024 EN LAS AUDITORÍAS FINANCIERA Y DE GESTIÓN A LA ADMINISTRACIÓN CENTRAL DE BARRANCABERMEJA, AGUAS DE BARRANCABERMEJA S.A E.S.P, INSPECCIÓN DE TRANSITO Y TRANSPORTE DE BARRANCABERMEJA ITTB, EMPRESA SOCIAL DEL ESTADO BARRANCABERMEJA ESEB, EMPRESA DE DESARROLLO URBANO Y FONDO DE VIVIENDA DE INTERÉS SOCIAL DE BARRANCABERMEJA EDUBA, VIGENCIA 2023</t>
  </si>
  <si>
    <t xml:space="preserve">katerinjc@live.com </t>
  </si>
  <si>
    <t>https://community.secop.gov.co/Public/Tendering/OpportunityDetail/Index?noticeUID=CO1.NTC.5700816&amp;isFromPublicArea=True&amp;isModal=False</t>
  </si>
  <si>
    <t>CMB-CD-026-2024</t>
  </si>
  <si>
    <t>026-8-2024</t>
  </si>
  <si>
    <t>PRESTACIÓN DE SERVICIOS PROFESIONALES PARA LA REALIZACIÓN DE LA AUDITORÍA DE RENOVACIÓN DEL SISTEMA DE GESTIÓN DE CALIDAD</t>
  </si>
  <si>
    <t>Darango@icontec.org</t>
  </si>
  <si>
    <t>https://community.secop.gov.co/Public/Tendering/OpportunityDetail/Index?noticeUID=CO1.NTC.5701171&amp;isFromPublicArea=True&amp;isModal=False</t>
  </si>
  <si>
    <t>CMB-CD-027-2024</t>
  </si>
  <si>
    <t>027-8-2024</t>
  </si>
  <si>
    <t>PRESTACIÓN DE SERVICIOS PROFESIONALES  PARA  APOYAR EN LA COORDINACIÓN Y SEGUIMIENTO A LA GESTIÓN DOCUMENTAL DE LA CONTRALORÍA MUNICIPAL DE BARRANCABERMEJA</t>
  </si>
  <si>
    <t xml:space="preserve">marcela1990.florez@gmail.com </t>
  </si>
  <si>
    <t>https://community.secop.gov.co/Public/Tendering/OpportunityDetail/Index?noticeUID=CO1.NTC.5733733&amp;isFromPublicArea=True&amp;isModal=False</t>
  </si>
  <si>
    <t>CMB-CD-028-2024</t>
  </si>
  <si>
    <t>028-9-2024</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</si>
  <si>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</si>
  <si>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viviana_a.d@hotmail.com </t>
  </si>
  <si>
    <t>https://community.secop.gov.co/Public/Tendering/OpportunityDetail/Index?noticeUID=CO1.NTC.5741481&amp;isFromPublicArea=True&amp;isModal=False</t>
  </si>
  <si>
    <t>CMB-CD-029-2024</t>
  </si>
  <si>
    <t>029-5-2024</t>
  </si>
  <si>
    <t>CONTRATAR LOS SERVICIO DE RECOLECCIÓN, DEVOLUCIÓN, ADMISIÓN, CURSO Y ENTREGA DE CORRESPONDENCIA BAJO LA MODALIDAD DE CORREO CERTIFICADO PARA LA CONTRALORÍA MUNICIPAL DE BARRANCABERMEJA</t>
  </si>
  <si>
    <t xml:space="preserve">correo.comercial@4-72.com.co </t>
  </si>
  <si>
    <t>https://community.secop.gov.co/Public/Tendering/OpportunityDetail/Index?noticeUID=CO1.NTC.5739977&amp;isFromPublicArea=True&amp;isModal=False</t>
  </si>
  <si>
    <t>CMB-CD-030-2024</t>
  </si>
  <si>
    <t>030-7-2024</t>
  </si>
  <si>
    <t>PRESTACIÓN DE SERVICIOS PARA LA ACTUALIZACIÓN DE LOS MÓDULOS DE PRESUPUESTO, CONTABILIDAD, TESORERÍA, INVENTARIO, ASÍ COMO LA INTEROPERABILIDAD CON LA PLATAFORMA SIGEC DEL SOFTWARE DELFÍN GD DE LA CONTRALORÍA MUNICIPAL DE BARRANCABERMEJA</t>
  </si>
  <si>
    <t>asesorarlimitada@hotmail.com</t>
  </si>
  <si>
    <t>https://community.secop.gov.co/Public/Tendering/OpportunityDetail/Index?noticeUID=CO1.NTC.5751042&amp;isFromPublicArea=True&amp;isModal=False</t>
  </si>
  <si>
    <t>FEBRERO</t>
  </si>
  <si>
    <t>MARZO</t>
  </si>
  <si>
    <t>ABRIL</t>
  </si>
  <si>
    <t xml:space="preserve">MAYO </t>
  </si>
  <si>
    <t>JUNIO</t>
  </si>
  <si>
    <t>JULIO</t>
  </si>
  <si>
    <t>AGOSTO</t>
  </si>
  <si>
    <t>SEPTIEMBRE</t>
  </si>
  <si>
    <t>OCTUBRE</t>
  </si>
  <si>
    <t>NOVIEMBRE</t>
  </si>
  <si>
    <t>DICIEMBRE</t>
  </si>
  <si>
    <t>CONTRALORÍA MUNICIPAL DE BARRANCABERMEJA</t>
  </si>
  <si>
    <t>ENLACE SECOP II PUBLICACIÓN INFORMES DE SUPERVISIÓN</t>
  </si>
  <si>
    <t>PORCENTAJE DE EJECUCIÓN</t>
  </si>
  <si>
    <t>EJECUCIÓN - PAGOS REALIZADOS</t>
  </si>
  <si>
    <t>INFORMACIÓN DE ADJUDICACIÓN Y EJECUCIÓN CONTRACTUAL LEY 1712 DE 2014 Y DECRETO 1081 DE 2015</t>
  </si>
  <si>
    <t>ADICIÓN O REDUCCIÓN</t>
  </si>
  <si>
    <t xml:space="preserve">dmleona79@hotmail.com </t>
  </si>
  <si>
    <t>CMB-MIC-031-2024</t>
  </si>
  <si>
    <t>031-7-2024</t>
  </si>
  <si>
    <t>SERVICIO DE MANTENIMIENTO PREVENTIVO Y CORRECTIVO A TODO COSTO PARA LOS EQUIPOS DE IMPRESIÓN Y ESCÁNER DE LAS DIFERENTES DEPENDENCIAS DE LA CONTRALORÍA MUNICIPAL DE BARRANCABERMEJA</t>
  </si>
  <si>
    <t xml:space="preserve">recargasinktec-48@hotmail.com  </t>
  </si>
  <si>
    <t>https://community.secop.gov.co/Public/Tendering/OpportunityDetail/Index?noticeUID=CO1.NTC.5845240&amp;isFromPublicArea=True&amp;isModal=False</t>
  </si>
  <si>
    <t>CMB-MIC-032-2024</t>
  </si>
  <si>
    <t>033-7-2024</t>
  </si>
  <si>
    <t>CMB-MIC-033-2024</t>
  </si>
  <si>
    <t>032-11-2024</t>
  </si>
  <si>
    <t>CMB-CD-034-2024</t>
  </si>
  <si>
    <t>034-8-2024</t>
  </si>
  <si>
    <t>SUMINISTRO DE ELEMENTOS DE PAPELERÍA, ÚTILES DE OFICINA Y ESCRITORIO, ASÍ COMO TÓNER PARA TODAS LAS DEPENDENCIAS DE LA CONTRALORÍA MUNICIPAL DE BARRANCABERMEJA</t>
  </si>
  <si>
    <t>SERVICIO DE MANTENIMIENTO PREVENTIVO Y/O CORRECTIVO A TODO COSTO PARA LOS VEHÍCULOS DE PROPIEDAD DE LA CONTRALORÍA MUNICIPAL DE BARRANCABERMEJA</t>
  </si>
  <si>
    <t>PRESTACIÓN DE SERVICIOS PROFESIONALES PARA BRINDAR CAPACITACIÓN A LOS FUNCIONARIOS, LOS SUJETOS Y PUNTOS DE CONTROL DE LA CONTRALORÍA MUNICIPAL DE BARRANCABERMEJA</t>
  </si>
  <si>
    <t>distrilibros@yahoo.com</t>
  </si>
  <si>
    <t>https://community.secop.gov.co/Public/Tendering/OpportunityDetail/Index?noticeUID=CO1.NTC.5922279&amp;isFromPublicArea=True&amp;isModal=False</t>
  </si>
  <si>
    <t xml:space="preserve">reparautosbarranca2014@gmail.com </t>
  </si>
  <si>
    <t>https://community.secop.gov.co/Public/Tendering/OpportunityDetail/Index?noticeUID=CO1.NTC.5983248&amp;isFromPublicArea=True&amp;isModal=False</t>
  </si>
  <si>
    <t xml:space="preserve">fernandezruedaservicios@hotmail.com </t>
  </si>
  <si>
    <t>https://community.secop.gov.co/Public/Tendering/OpportunityDetail/Index?noticeUID=CO1.NTC.6048888&amp;isFromPublicArea=True&amp;isModal=False</t>
  </si>
  <si>
    <t>CMB-MIC-035-2024</t>
  </si>
  <si>
    <t>035-11-2024</t>
  </si>
  <si>
    <t xml:space="preserve">gerencia@bestek.com.co </t>
  </si>
  <si>
    <t>https://community.secop.gov.co/Public/Tendering/OpportunityDetail/Index?noticeUID=CO1.NTC.6082344&amp;isFromPublicArea=True&amp;isModal=False</t>
  </si>
  <si>
    <t>CMB-MIC-036-2024</t>
  </si>
  <si>
    <t>036-10-2024</t>
  </si>
  <si>
    <t>CONTRATAR LAS PÓLIZAS DE SEGUROS QUE AMPAREN LOS INTERESES PATRIMONIALES ACTUALES Y FUTUROS, ASÍ COMO LOS BIENES DE PROPIEDAD DE LA CONTRALORÍA MUNICIPAL DE BARRANCABERMEJA, QUE ESTÉN BAJO SU RESPONSABILIDAD Y CUSTODIA, Y AQUELLOS QUE SEAN ADQUIRIDOS PARA DESARROLLAR LAS FUNCIONES INHERENTES A SU ACTIVIDAD Y CUALQUIER OTRA PÓLIZA DE SEGUROS QUE REQUIERA LA ENTIDAD EN VIRTUD DE DISPOSICIÓN LEGAL O CONTRACTUAL</t>
  </si>
  <si>
    <t xml:space="preserve">martha.carrillo@previsora.gov.co </t>
  </si>
  <si>
    <t xml:space="preserve">https://community.secop.gov.co/Public/Tendering/OpportunityDetail/Index?noticeUID=CO1.NTC.6253414&amp;isFromPublicArea=True&amp;isModal=False </t>
  </si>
  <si>
    <t>SEGURO</t>
  </si>
  <si>
    <t>CMB-CD-038-2024</t>
  </si>
  <si>
    <t>037-8-2024</t>
  </si>
  <si>
    <t>CMB-CD-039-2024</t>
  </si>
  <si>
    <t>038-8-2024</t>
  </si>
  <si>
    <t>CMB-MIC-037-2024</t>
  </si>
  <si>
    <t>039-7-2024</t>
  </si>
  <si>
    <t>CMB-CD-040-2024</t>
  </si>
  <si>
    <t>040-8-2024</t>
  </si>
  <si>
    <t>CMB-CD-041-2024</t>
  </si>
  <si>
    <t>041-8-2024</t>
  </si>
  <si>
    <t>CMB-CD-042-2024</t>
  </si>
  <si>
    <t>042-8-2024</t>
  </si>
  <si>
    <t>CMB-CD-043-2024</t>
  </si>
  <si>
    <t>043-8-2024</t>
  </si>
  <si>
    <t>CMB-CD-044-2024</t>
  </si>
  <si>
    <t>044-8-2024</t>
  </si>
  <si>
    <t>CMB-CD-045-2024</t>
  </si>
  <si>
    <t>045-8-2024</t>
  </si>
  <si>
    <t>CMB-CD-046-2024</t>
  </si>
  <si>
    <t>046-8-2024</t>
  </si>
  <si>
    <t>CMB-CD-047-2024</t>
  </si>
  <si>
    <t>047-8-2024</t>
  </si>
  <si>
    <t>CMB-CD-048-2024</t>
  </si>
  <si>
    <t>048-8-2024</t>
  </si>
  <si>
    <t>CMB-CD-049-2024</t>
  </si>
  <si>
    <t>049-8-2024</t>
  </si>
  <si>
    <t>CMB-CD-050-2024</t>
  </si>
  <si>
    <t>050-9-2024</t>
  </si>
  <si>
    <t>CMB-CD-051-2024</t>
  </si>
  <si>
    <t>051-8-2024</t>
  </si>
  <si>
    <t>CMB-CD-052-2024</t>
  </si>
  <si>
    <t>052-8-2024</t>
  </si>
  <si>
    <t>CMB-CD-053-2024</t>
  </si>
  <si>
    <t>053-9-2024</t>
  </si>
  <si>
    <t>CMB-CD-054-2024</t>
  </si>
  <si>
    <t>054-8-2024</t>
  </si>
  <si>
    <t>PRESTACIÓN DE SERVICIOS PROFESIONALES COMO ADMINISTRADORA DE EMPRESAS, CON EL FIN DE APOYAR A LA DIRECCIÓN TÉCNICA DE FISCALIZACIÓN DE LA CONTRALORÍA MUNICIPAL DE BARRANCABERMEJA EN LAS DIFERENTES LABORES ADMINISTRATIVAS.</t>
  </si>
  <si>
    <t>PRESTACIÓN DE SERVICIOS PARA LA REALIZACIÓN DE LAS ACTIVIDADES DE BIENESTAR SOCIAL PARA LOS FUNCIONARIOS DE LA CONTRALORÍA MUNICIPAL DE BARRANCABERMEJA Y SU NÚCLEO FAMILIAR</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</si>
  <si>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</si>
  <si>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</si>
  <si>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</si>
  <si>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</si>
  <si>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</si>
  <si>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</si>
  <si>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</si>
  <si>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</si>
  <si>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</si>
  <si>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https://community.secop.gov.co/Public/Tendering/OpportunityDetail/Index?noticeUID=CO1.NTC.6356136&amp;isFromPublicArea=True&amp;isModal=False</t>
  </si>
  <si>
    <t>https://community.secop.gov.co/Public/Tendering/OpportunityDetail/Index?noticeUID=CO1.NTC.6355995&amp;isFromPublicArea=True&amp;isModal=False</t>
  </si>
  <si>
    <t>https://community.secop.gov.co/Public/Tendering/OpportunityDetail/Index?noticeUID=CO1.NTC.6305687&amp;isFromPublicArea=True&amp;isModal=False</t>
  </si>
  <si>
    <t>https://community.secop.gov.co/Public/Tendering/OpportunityDetail/Index?noticeUID=CO1.NTC.6396692&amp;isFromPublicArea=True&amp;isModal=False</t>
  </si>
  <si>
    <t>https://community.secop.gov.co/Public/Tendering/OpportunityDetail/Index?noticeUID=CO1.NTC.6407731&amp;isFromPublicArea=True&amp;isModal=False</t>
  </si>
  <si>
    <t>https://community.secop.gov.co/Public/Tendering/OpportunityDetail/Index?noticeUID=CO1.NTC.6408413&amp;isFromPublicArea=True&amp;isModal=False</t>
  </si>
  <si>
    <t>https://community.secop.gov.co/Public/Tendering/OpportunityDetail/Index?noticeUID=CO1.NTC.6408738&amp;isFromPublicArea=True&amp;isModal=False</t>
  </si>
  <si>
    <t>https://community.secop.gov.co/Public/Tendering/OpportunityDetail/Index?noticeUID=CO1.NTC.6408790&amp;isFromPublicArea=True&amp;isModal=False</t>
  </si>
  <si>
    <t>https://community.secop.gov.co/Public/Tendering/OpportunityDetail/Index?noticeUID=CO1.NTC.6409131&amp;isFromPublicArea=True&amp;isModal=False</t>
  </si>
  <si>
    <t>https://community.secop.gov.co/Public/Tendering/OpportunityDetail/Index?noticeUID=CO1.NTC.6421293&amp;isFromPublicArea=True&amp;isModal=False</t>
  </si>
  <si>
    <t xml:space="preserve">larmarsi_91@hotmail.com </t>
  </si>
  <si>
    <t>https://community.secop.gov.co/Public/Tendering/OpportunityDetail/Index?noticeUID=CO1.NTC.6418493&amp;isFromPublicArea=True&amp;isModal=False</t>
  </si>
  <si>
    <t>https://community.secop.gov.co/Public/Tendering/OpportunityDetail/Index?noticeUID=CO1.NTC.6419742&amp;isFromPublicArea=True&amp;isModal=False</t>
  </si>
  <si>
    <t>https://community.secop.gov.co/Public/Tendering/OpportunityDetail/Index?noticeUID=CO1.NTC.6419879&amp;isFromPublicArea=True&amp;isModal=False</t>
  </si>
  <si>
    <t>https://community.secop.gov.co/Public/Tendering/OpportunityDetail/Index?noticeUID=CO1.NTC.6417808&amp;isFromPublicArea=True&amp;isModal=False</t>
  </si>
  <si>
    <t>https://community.secop.gov.co/Public/Tendering/OpportunityDetail/Index?noticeUID=CO1.NTC.6417791&amp;isFromPublicArea=True&amp;isModal=False</t>
  </si>
  <si>
    <t>https://community.secop.gov.co/Public/Tendering/OpportunityDetail/Index?noticeUID=CO1.NTC.6420235&amp;isFromPublicArea=True&amp;isModal=False</t>
  </si>
  <si>
    <t xml:space="preserve">erikaf1903@hotmail.com </t>
  </si>
  <si>
    <t>https://community.secop.gov.co/Public/Tendering/OpportunityDetail/Index?noticeUID=CO1.NTC.6424027&amp;isFromPublicArea=True&amp;isModal=False</t>
  </si>
  <si>
    <t>https://community.secop.gov.co/Public/Tendering/OpportunityDetail/Index?noticeUID=CO1.NTC.6447104&amp;isFromPublicArea=True&amp;isModal=False</t>
  </si>
  <si>
    <t>CMB-CD-055-2024</t>
  </si>
  <si>
    <t>055-8-2024</t>
  </si>
  <si>
    <t>CMB-CD-056-2024</t>
  </si>
  <si>
    <t>056-8-2024</t>
  </si>
  <si>
    <t>CMB-CD-057-2024</t>
  </si>
  <si>
    <t>057-8-2024</t>
  </si>
  <si>
    <t>CMB-CD-058-2024</t>
  </si>
  <si>
    <t>058-8-2024</t>
  </si>
  <si>
    <t>CMB-CD-059-2024</t>
  </si>
  <si>
    <t>059-8-2024</t>
  </si>
  <si>
    <t>CMB-CD-060-2024</t>
  </si>
  <si>
    <t>060-9-2024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</si>
  <si>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</si>
  <si>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PRESTACIÓN DE SERVICIOS PROFESIONALES COMO CONTADORA PÚBLICA  CON EL FIN DE APOYAR A LA DIRECCIÓN TÉCNICA DE FISCALIZACIÓN DE LA CONTRALORÍA MUNICIPAL DE BARRANCABERMEJA EN EL DESARROLLO DE LA  AUDITORIA DE CUMPLIMIENTO A LA SECRETARIA DE EDUCACIÓN VIGENCIA 2023.</t>
  </si>
  <si>
    <t>PRESTACIÓN DE SERVICIOS PROFESIONALES COMO ABOGADO CON POSTGRADO  CON EL FIN DE APOYAR A LA DIRECCIÓN TÉCNICA DE FISCALIZACIÓN DE LA CONTRALORÍA MUNICIPAL DE BARRANCABERMEJA EN EL DESARROLLO DE LA  AUDITORIA DE CUMPLIMIENTO A LA SECRETARIA DE EDUCACIÓN VIGENCIA 2023</t>
  </si>
  <si>
    <t>PRESTAR LOS SERVICIOS DE APOYO A LA GESTIÓN PARA ASISTIR JURIDICAMENTE EN LA DIRECCIÓN TÉCNICA DE RESPONSABILIDAD FISCAL Y JURISDICCIÓN COACTIVA DE LA CONTRALORÍA MUNICIPAL DE BARRANCABERMEJA</t>
  </si>
  <si>
    <t>https://community.secop.gov.co/Public/Tendering/OpportunityDetail/Index?noticeUID=CO1.NTC.6469983&amp;isFromPublicArea=True&amp;isModal=False</t>
  </si>
  <si>
    <t xml:space="preserve">hectorfidelc@gmail.com   </t>
  </si>
  <si>
    <t>https://community.secop.gov.co/Public/Tendering/OpportunityDetail/Index?noticeUID=CO1.NTC.6476181&amp;isFromPublicArea=True&amp;isModal=False</t>
  </si>
  <si>
    <t>https://community.secop.gov.co/Public/Tendering/OpportunityDetail/Index?noticeUID=CO1.NTC.6503843&amp;isFromPublicArea=True&amp;isModal=False</t>
  </si>
  <si>
    <t>lichel_92@hotmail.com</t>
  </si>
  <si>
    <t>https://community.secop.gov.co/Public/Tendering/OpportunityDetail/Index?noticeUID=CO1.NTC.6504080&amp;isFromPublicArea=True&amp;isModal=False</t>
  </si>
  <si>
    <t>wilsonparrajuridico@gmail.com</t>
  </si>
  <si>
    <t>https://community.secop.gov.co/Public/Tendering/OpportunityDetail/Index?noticeUID=CO1.NTC.6503866&amp;isFromPublicArea=True&amp;isModal=False</t>
  </si>
  <si>
    <t>https://community.secop.gov.co/Public/Tendering/OpportunityDetail/Index?noticeUID=CO1.NTC.6609814&amp;isFromPublicArea=True&amp;isModal=False</t>
  </si>
  <si>
    <t>SEPTIEMBRE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</si>
</sst>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quot;$&quot;\ #,##0.00;[Red]&quot;$&quot;\ #,##0.00"/>
    <numFmt numFmtId="165" formatCode="&quot;$&quot;\ #,##0"/>
    <numFmt numFmtId="166" formatCode="&quot;$&quot;\ #,##0.00"/>
    <numFmt numFmtId="167" formatCode="_(&quot;$&quot;* #,##0.00_);_(&quot;$&quot;* \(#,##0.00\);_(&quot;$&quot;* &quot;-&quot;??_);_(@_)"/>
    <numFmt numFmtId="168" formatCode="&quot;$&quot;\ #,##0.00_);[Red]\(&quot;$&quot;\ #,##0.00\)"/>
  </numFmts>
  <fonts count="3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8"/>
      <name val="Arial"/>
      <family val="2"/>
    </font>
    <font>
      <b/>
      <sz val="8"/>
      <color theme="0"/>
      <name val="Arial"/>
      <family val="2"/>
    </font>
    <font>
      <sz val="8"/>
      <color theme="1"/>
      <name val="Arial"/>
      <family val="2"/>
    </font>
    <font>
      <b/>
      <sz val="8"/>
      <color theme="1"/>
      <name val="Arial"/>
      <family val="2"/>
    </font>
    <font>
      <b/>
      <sz val="12"/>
      <color theme="1"/>
      <name val="Arial"/>
      <family val="2"/>
    </font>
    <font>
      <b/>
      <sz val="10"/>
      <color theme="1"/>
      <name val="Arial"/>
      <family val="2"/>
    </font>
    <font>
      <sz val="10"/>
      <color theme="1"/>
      <name val="Arial"/>
      <family val="2"/>
    </font>
    <font>
      <sz val="10"/>
      <name val="Arial"/>
      <family val="2"/>
    </font>
    <font>
      <sz val="8"/>
      <name val="Arial"/>
      <family val="2"/>
    </font>
    <font>
      <sz val="8"/>
      <color indexed="8"/>
      <name val="Arial"/>
      <family val="2"/>
    </font>
    <font>
      <sz val="10"/>
      <color theme="1"/>
      <name val="Aptos Narrow"/>
      <family val="2"/>
      <scheme val="minor"/>
    </font>
    <font>
      <b/>
      <sz val="12"/>
      <name val="Arial"/>
      <family val="2"/>
    </font>
    <font>
      <sz val="8"/>
      <color rgb="FF000000"/>
      <name val="Arial"/>
      <family val="2"/>
    </font>
    <font>
      <sz val="10"/>
      <name val="Aptos Narrow"/>
      <family val="2"/>
      <scheme val="minor"/>
    </font>
    <font>
      <sz val="12"/>
      <color theme="1"/>
      <name val="Arial"/>
      <family val="2"/>
    </font>
    <font>
      <sz val="9"/>
      <color theme="1"/>
      <name val="Arial"/>
      <family val="2"/>
    </font>
    <font>
      <b/>
      <sz val="18"/>
      <color theme="1"/>
      <name val="Arial"/>
      <family val="2"/>
    </font>
    <font>
      <b/>
      <sz val="20"/>
      <color theme="1"/>
      <name val="Arial"/>
      <family val="2"/>
    </font>
    <font>
      <sz val="16"/>
      <color theme="1"/>
      <name val="Arial"/>
      <family val="2"/>
    </font>
    <font>
      <sz val="16"/>
      <color theme="1"/>
      <name val="Aptos Narrow"/>
      <family val="2"/>
      <scheme val="minor"/>
    </font>
    <font>
      <b/>
      <sz val="20"/>
      <color theme="1"/>
      <name val="Aptos Narrow"/>
      <family val="2"/>
      <scheme val="minor"/>
    </font>
    <font>
      <sz val="11"/>
      <color theme="0"/>
      <name val="Aptos Narrow"/>
      <family val="2"/>
      <scheme val="minor"/>
    </font>
    <font>
      <sz val="10"/>
      <color rgb="FF000000"/>
      <name val="Aptos Narrow"/>
      <family val="2"/>
      <scheme val="minor"/>
    </font>
    <font>
      <b/>
      <sz val="36"/>
      <color theme="0"/>
      <name val="Aptos Narrow"/>
      <family val="2"/>
      <scheme val="minor"/>
    </font>
    <font>
      <b/>
      <sz val="12"/>
      <name val="Arial"/>
      <family val="2"/>
    </font>
    <font>
      <sz val="8"/>
      <color theme="1"/>
      <name val="Arial"/>
      <family val="2"/>
    </font>
    <font>
      <b/>
      <sz val="10"/>
      <color theme="1"/>
      <name val="Arial"/>
      <family val="2"/>
    </font>
    <font>
      <sz val="8"/>
      <color theme="1"/>
      <name val="Arial"/>
      <family val="2"/>
    </font>
    <font>
      <b/>
      <sz val="10"/>
      <color theme="1"/>
      <name val="Arial"/>
      <family val="2"/>
    </font>
    <font>
      <b/>
      <sz val="12"/>
      <name val="Arial"/>
      <family val="2"/>
    </font>
    <font>
      <b/>
      <sz val="8"/>
      <color theme="1"/>
      <name val="Arial"/>
      <family val="2"/>
    </font>
    <font>
      <b/>
      <sz val="8"/>
      <color rgb="FF000000"/>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00B0F0"/>
        <bgColor indexed="64"/>
      </patternFill>
    </fill>
    <fill>
      <patternFill patternType="solid">
        <fgColor theme="3" tint="9.9978637043366805E-2"/>
        <bgColor indexed="64"/>
      </patternFill>
    </fill>
    <fill>
      <patternFill patternType="solid">
        <fgColor theme="4" tint="0.79998168889431442"/>
        <bgColor theme="4" tint="0.79998168889431442"/>
      </patternFill>
    </fill>
    <fill>
      <patternFill patternType="solid">
        <fgColor theme="9"/>
      </patternFill>
    </fill>
    <fill>
      <patternFill patternType="solid">
        <fgColor rgb="FFC0E6F5"/>
        <bgColor rgb="FFC0E6F5"/>
      </patternFill>
    </fill>
    <fill>
      <patternFill patternType="solid">
        <fgColor rgb="FF291A96"/>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applyFont="0" applyFill="0" applyBorder="0" applyAlignment="0" applyProtection="0"/>
    <xf numFmtId="0" fontId="25" fillId="15" borderId="0" applyNumberFormat="0" applyBorder="0" applyAlignment="0" applyProtection="0"/>
  </cellStyleXfs>
  <cellXfs count="112">
    <xf numFmtId="0" fontId="0" fillId="0" borderId="0" xfId="0"/>
    <xf numFmtId="0" fontId="4" fillId="2" borderId="1" xfId="0" applyFont="1" applyFill="1" applyBorder="1" applyAlignment="1" applyProtection="1">
      <alignment horizontal="center" vertical="center" wrapText="1"/>
      <protection locked="0"/>
    </xf>
    <xf numFmtId="14" fontId="4" fillId="3"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64" fontId="4" fillId="6" borderId="2" xfId="2"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165" fontId="4" fillId="9" borderId="2" xfId="0" applyNumberFormat="1" applyFont="1" applyFill="1" applyBorder="1" applyAlignment="1">
      <alignment horizontal="center" vertical="center" wrapText="1"/>
    </xf>
    <xf numFmtId="166" fontId="4" fillId="9" borderId="2" xfId="0" applyNumberFormat="1" applyFont="1" applyFill="1" applyBorder="1" applyAlignment="1">
      <alignment horizontal="center" vertical="center" wrapText="1"/>
    </xf>
    <xf numFmtId="14" fontId="4" fillId="10" borderId="2" xfId="0" applyNumberFormat="1" applyFont="1" applyFill="1" applyBorder="1" applyAlignment="1">
      <alignment horizontal="center" vertical="center" wrapText="1"/>
    </xf>
    <xf numFmtId="14" fontId="4" fillId="11"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168" fontId="3" fillId="0" borderId="3" xfId="4" applyNumberFormat="1" applyFill="1" applyBorder="1" applyAlignment="1">
      <alignment horizontal="center" vertical="center" wrapText="1"/>
    </xf>
    <xf numFmtId="0" fontId="3" fillId="0" borderId="0" xfId="4" applyBorder="1" applyAlignment="1">
      <alignment horizontal="justify" vertical="center" wrapText="1"/>
    </xf>
    <xf numFmtId="165" fontId="9"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1" fontId="9" fillId="0" borderId="3" xfId="0" applyNumberFormat="1" applyFont="1" applyBorder="1" applyAlignment="1">
      <alignment horizontal="center" vertical="center" wrapText="1"/>
    </xf>
    <xf numFmtId="0" fontId="13" fillId="0" borderId="3" xfId="0" applyFont="1" applyBorder="1" applyAlignment="1">
      <alignment horizontal="justify" vertical="center" wrapText="1"/>
    </xf>
    <xf numFmtId="0" fontId="3" fillId="0" borderId="3" xfId="4" applyFill="1" applyBorder="1" applyAlignment="1">
      <alignment horizontal="center" vertical="center" wrapText="1"/>
    </xf>
    <xf numFmtId="0" fontId="3" fillId="0" borderId="3" xfId="4" applyBorder="1" applyAlignment="1">
      <alignment horizontal="center" vertical="center" wrapText="1"/>
    </xf>
    <xf numFmtId="167" fontId="3" fillId="0" borderId="5" xfId="4" applyNumberFormat="1" applyFill="1" applyBorder="1" applyAlignment="1">
      <alignment horizontal="justify" vertical="center" wrapText="1"/>
    </xf>
    <xf numFmtId="0" fontId="3" fillId="0" borderId="3" xfId="4" applyFill="1" applyBorder="1" applyAlignment="1">
      <alignment horizontal="justify" vertical="center" wrapText="1"/>
    </xf>
    <xf numFmtId="14" fontId="11" fillId="0" borderId="3" xfId="0" applyNumberFormat="1" applyFont="1" applyBorder="1" applyAlignment="1">
      <alignment horizontal="center" vertical="center" wrapText="1"/>
    </xf>
    <xf numFmtId="0" fontId="3" fillId="0" borderId="3" xfId="4" applyBorder="1" applyAlignment="1">
      <alignment horizontal="justify" vertical="center" wrapText="1"/>
    </xf>
    <xf numFmtId="14" fontId="14" fillId="0" borderId="3" xfId="0" applyNumberFormat="1" applyFont="1" applyBorder="1" applyAlignment="1">
      <alignment horizontal="center" vertical="center" wrapText="1"/>
    </xf>
    <xf numFmtId="0" fontId="0" fillId="0" borderId="0" xfId="0" applyAlignment="1">
      <alignment horizontal="center" vertical="center" wrapText="1"/>
    </xf>
    <xf numFmtId="165" fontId="14"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16"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4" fillId="0" borderId="4" xfId="0" applyFont="1" applyBorder="1" applyAlignment="1">
      <alignment horizontal="center" vertical="center" wrapText="1"/>
    </xf>
    <xf numFmtId="14" fontId="17" fillId="0" borderId="3"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3" fillId="0" borderId="0" xfId="4" applyFill="1" applyAlignment="1">
      <alignment horizontal="justify" wrapText="1"/>
    </xf>
    <xf numFmtId="0" fontId="6" fillId="0" borderId="6" xfId="0" applyFont="1" applyBorder="1" applyAlignment="1">
      <alignment horizontal="justify" vertical="center" wrapText="1"/>
    </xf>
    <xf numFmtId="14" fontId="6" fillId="0" borderId="6" xfId="0" applyNumberFormat="1" applyFont="1" applyBorder="1" applyAlignment="1">
      <alignment horizontal="center" vertical="center" wrapText="1"/>
    </xf>
    <xf numFmtId="0" fontId="18"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165" fontId="0" fillId="0" borderId="0" xfId="0" applyNumberFormat="1" applyAlignment="1">
      <alignment horizontal="center" vertical="center" wrapText="1"/>
    </xf>
    <xf numFmtId="166" fontId="0" fillId="0" borderId="0" xfId="0" applyNumberFormat="1" applyAlignment="1">
      <alignment horizontal="center" vertical="center" wrapText="1"/>
    </xf>
    <xf numFmtId="14" fontId="0" fillId="0" borderId="0" xfId="0" applyNumberFormat="1" applyAlignment="1">
      <alignment horizontal="center" vertical="center" wrapText="1"/>
    </xf>
    <xf numFmtId="43" fontId="0" fillId="0" borderId="0" xfId="1" applyFont="1" applyAlignment="1">
      <alignment horizontal="center" vertical="center" wrapText="1"/>
    </xf>
    <xf numFmtId="0" fontId="14" fillId="0" borderId="0" xfId="0" applyFont="1" applyAlignment="1">
      <alignment horizontal="center" vertical="center" wrapText="1"/>
    </xf>
    <xf numFmtId="165" fontId="2" fillId="0" borderId="0" xfId="0" applyNumberFormat="1" applyFont="1" applyAlignment="1">
      <alignment horizontal="center" vertical="center" wrapText="1"/>
    </xf>
    <xf numFmtId="43" fontId="0" fillId="0" borderId="0" xfId="1" applyFont="1" applyAlignment="1">
      <alignment horizontal="justify" vertical="center" wrapText="1"/>
    </xf>
    <xf numFmtId="166" fontId="2" fillId="0" borderId="0" xfId="0" applyNumberFormat="1" applyFont="1" applyAlignment="1">
      <alignment horizontal="center" vertical="center" wrapText="1"/>
    </xf>
    <xf numFmtId="43" fontId="19" fillId="0" borderId="0" xfId="0" applyNumberFormat="1" applyFont="1" applyAlignment="1">
      <alignment horizontal="center" vertical="center" wrapText="1"/>
    </xf>
    <xf numFmtId="43" fontId="2" fillId="0" borderId="0" xfId="0" applyNumberFormat="1" applyFont="1" applyAlignment="1">
      <alignment horizontal="justify" vertical="center" wrapText="1"/>
    </xf>
    <xf numFmtId="43" fontId="10" fillId="0" borderId="0" xfId="1" applyFont="1" applyAlignment="1">
      <alignment horizontal="center" vertical="center" wrapText="1"/>
    </xf>
    <xf numFmtId="0" fontId="10" fillId="0" borderId="0" xfId="0" applyFont="1" applyAlignment="1">
      <alignment horizontal="center" vertical="center" wrapText="1"/>
    </xf>
    <xf numFmtId="14" fontId="4" fillId="11" borderId="3" xfId="0" applyNumberFormat="1" applyFont="1" applyFill="1" applyBorder="1" applyAlignment="1">
      <alignment horizontal="center" vertical="center" wrapText="1"/>
    </xf>
    <xf numFmtId="0" fontId="5" fillId="7"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justify" vertical="center" wrapText="1"/>
    </xf>
    <xf numFmtId="0" fontId="7" fillId="0" borderId="6" xfId="0" applyFont="1" applyBorder="1" applyAlignment="1">
      <alignment horizontal="center" vertical="center" wrapText="1"/>
    </xf>
    <xf numFmtId="0" fontId="15" fillId="0" borderId="6" xfId="0" applyFont="1" applyBorder="1" applyAlignment="1">
      <alignment horizontal="center" vertical="center" wrapText="1"/>
    </xf>
    <xf numFmtId="1" fontId="9" fillId="0" borderId="6" xfId="0" applyNumberFormat="1" applyFont="1" applyBorder="1" applyAlignment="1">
      <alignment horizontal="center" vertical="center" wrapText="1"/>
    </xf>
    <xf numFmtId="0" fontId="12" fillId="0" borderId="6" xfId="0" applyFont="1" applyBorder="1" applyAlignment="1">
      <alignment horizontal="justify" vertical="center" wrapText="1"/>
    </xf>
    <xf numFmtId="165" fontId="10" fillId="0" borderId="3"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5" fontId="14" fillId="13" borderId="3" xfId="0" applyNumberFormat="1" applyFont="1" applyFill="1" applyBorder="1" applyAlignment="1">
      <alignment horizontal="center" vertical="center" wrapText="1"/>
    </xf>
    <xf numFmtId="165" fontId="14" fillId="13" borderId="6" xfId="0" applyNumberFormat="1" applyFont="1" applyFill="1" applyBorder="1" applyAlignment="1">
      <alignment horizontal="center" vertical="center" wrapText="1"/>
    </xf>
    <xf numFmtId="10" fontId="22" fillId="0" borderId="7" xfId="3" applyNumberFormat="1" applyFont="1" applyBorder="1" applyAlignment="1">
      <alignment horizontal="center" vertical="center" wrapText="1"/>
    </xf>
    <xf numFmtId="10" fontId="22" fillId="0" borderId="3" xfId="3" applyNumberFormat="1" applyFont="1" applyBorder="1" applyAlignment="1">
      <alignment horizontal="center" vertical="center" wrapText="1"/>
    </xf>
    <xf numFmtId="10" fontId="23" fillId="0" borderId="3" xfId="3" applyNumberFormat="1" applyFont="1" applyBorder="1" applyAlignment="1">
      <alignment horizontal="center" vertical="center" wrapText="1"/>
    </xf>
    <xf numFmtId="10" fontId="23" fillId="0" borderId="6" xfId="3" applyNumberFormat="1" applyFont="1" applyBorder="1" applyAlignment="1">
      <alignment horizontal="center" vertical="center" wrapText="1"/>
    </xf>
    <xf numFmtId="0" fontId="10" fillId="0" borderId="7" xfId="0" applyFont="1" applyBorder="1" applyAlignment="1">
      <alignment horizontal="center" vertical="center" wrapText="1"/>
    </xf>
    <xf numFmtId="0" fontId="4" fillId="14" borderId="3" xfId="0" applyFont="1" applyFill="1" applyBorder="1" applyAlignment="1">
      <alignment horizontal="center" vertical="center" wrapText="1"/>
    </xf>
    <xf numFmtId="14" fontId="6" fillId="14" borderId="3" xfId="0" applyNumberFormat="1" applyFont="1" applyFill="1" applyBorder="1" applyAlignment="1">
      <alignment horizontal="center" vertical="center" wrapText="1"/>
    </xf>
    <xf numFmtId="0" fontId="15" fillId="14" borderId="3" xfId="0" applyFont="1" applyFill="1" applyBorder="1" applyAlignment="1">
      <alignment horizontal="center" vertical="center" wrapText="1"/>
    </xf>
    <xf numFmtId="0" fontId="6" fillId="14" borderId="3" xfId="0" applyFont="1" applyFill="1" applyBorder="1" applyAlignment="1">
      <alignment horizontal="justify" vertical="center" wrapText="1"/>
    </xf>
    <xf numFmtId="0" fontId="3" fillId="14" borderId="3" xfId="4" applyFill="1" applyBorder="1" applyAlignment="1">
      <alignment horizontal="center" vertical="center" wrapText="1"/>
    </xf>
    <xf numFmtId="0" fontId="3" fillId="14" borderId="3" xfId="4" applyFill="1" applyBorder="1" applyAlignment="1">
      <alignment horizontal="justify" vertical="center" wrapText="1"/>
    </xf>
    <xf numFmtId="0" fontId="6" fillId="14" borderId="3" xfId="0" applyFont="1" applyFill="1" applyBorder="1" applyAlignment="1">
      <alignment horizontal="center" vertical="center" wrapText="1"/>
    </xf>
    <xf numFmtId="166" fontId="9"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16" borderId="6" xfId="0" applyFont="1" applyFill="1" applyBorder="1" applyAlignment="1">
      <alignment horizontal="center" vertical="center" wrapText="1"/>
    </xf>
    <xf numFmtId="14" fontId="16" fillId="16" borderId="6" xfId="0" applyNumberFormat="1" applyFont="1" applyFill="1" applyBorder="1" applyAlignment="1">
      <alignment horizontal="center" vertical="center" wrapText="1"/>
    </xf>
    <xf numFmtId="0" fontId="15" fillId="16" borderId="6" xfId="0" applyFont="1" applyFill="1" applyBorder="1" applyAlignment="1">
      <alignment horizontal="center" vertical="center" wrapText="1"/>
    </xf>
    <xf numFmtId="14" fontId="26" fillId="0" borderId="3" xfId="0" applyNumberFormat="1" applyFont="1" applyBorder="1" applyAlignment="1">
      <alignment horizontal="center" vertical="center" wrapText="1"/>
    </xf>
    <xf numFmtId="14" fontId="26" fillId="16" borderId="3" xfId="0" applyNumberFormat="1" applyFont="1" applyFill="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justify" vertical="center" wrapText="1"/>
    </xf>
    <xf numFmtId="166" fontId="30" fillId="0" borderId="3" xfId="0" applyNumberFormat="1" applyFont="1" applyBorder="1" applyAlignment="1">
      <alignment horizontal="center" vertical="center" wrapText="1"/>
    </xf>
    <xf numFmtId="0" fontId="31" fillId="0" borderId="3" xfId="0" applyFont="1" applyBorder="1" applyAlignment="1">
      <alignment horizontal="justify" vertical="center" wrapText="1"/>
    </xf>
    <xf numFmtId="166" fontId="32" fillId="0" borderId="3" xfId="0" applyNumberFormat="1" applyFont="1" applyBorder="1" applyAlignment="1">
      <alignment horizontal="center" vertical="center" wrapText="1"/>
    </xf>
    <xf numFmtId="0" fontId="33"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 fillId="16" borderId="3" xfId="4" applyFill="1" applyBorder="1" applyAlignment="1">
      <alignment horizontal="center" vertical="center" wrapText="1"/>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49" fontId="27" fillId="17" borderId="9" xfId="6" applyNumberFormat="1" applyFont="1" applyFill="1" applyBorder="1" applyAlignment="1">
      <alignment horizontal="center" vertical="center" wrapText="1"/>
    </xf>
    <xf numFmtId="49" fontId="27" fillId="17" borderId="10" xfId="6" applyNumberFormat="1" applyFont="1" applyFill="1" applyBorder="1" applyAlignment="1">
      <alignment horizontal="center" vertical="center" wrapText="1"/>
    </xf>
    <xf numFmtId="49" fontId="27" fillId="17" borderId="11" xfId="6" applyNumberFormat="1" applyFont="1" applyFill="1" applyBorder="1" applyAlignment="1">
      <alignment horizontal="center" vertical="center" wrapText="1"/>
    </xf>
    <xf numFmtId="0" fontId="0" fillId="0" borderId="8" xfId="0" applyBorder="1" applyAlignment="1">
      <alignment horizontal="center" vertical="center" wrapText="1"/>
    </xf>
    <xf numFmtId="0" fontId="24" fillId="12" borderId="12" xfId="0" applyFont="1" applyFill="1" applyBorder="1" applyAlignment="1">
      <alignment horizontal="center" vertical="center" wrapText="1"/>
    </xf>
    <xf numFmtId="0" fontId="24" fillId="12" borderId="13" xfId="0" applyFont="1" applyFill="1" applyBorder="1" applyAlignment="1">
      <alignment horizontal="center" vertical="center" wrapText="1"/>
    </xf>
    <xf numFmtId="0" fontId="24" fillId="12" borderId="14" xfId="0" applyFont="1" applyFill="1" applyBorder="1" applyAlignment="1">
      <alignment horizontal="center" vertical="center" wrapText="1"/>
    </xf>
  </cellXfs>
  <cellStyles count="7">
    <cellStyle name="Énfasis6" xfId="6" builtinId="49"/>
    <cellStyle name="Euro" xfId="5" xr:uid="{6816683E-23CF-49C3-9EC9-09D0045CEEA7}"/>
    <cellStyle name="Hipervínculo" xfId="4" builtinId="8"/>
    <cellStyle name="Millares" xfId="1" builtinId="3"/>
    <cellStyle name="Moneda" xfId="2" builtinId="4"/>
    <cellStyle name="Normal" xfId="0" builtinId="0"/>
    <cellStyle name="Porcentaje" xfId="3" builtinId="5"/>
  </cellStyles>
  <dxfs count="48">
    <dxf>
      <font>
        <strike val="0"/>
        <outline val="0"/>
        <shadow val="0"/>
        <u val="none"/>
        <vertAlign val="baseline"/>
        <sz val="16"/>
        <color theme="1"/>
      </font>
      <numFmt numFmtId="14"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Arial"/>
        <family val="2"/>
        <scheme val="none"/>
      </font>
      <numFmt numFmtId="165" formatCode="&quot;$&quot;\ #,##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10"/>
        <name val="Arial"/>
        <scheme val="none"/>
      </font>
      <numFmt numFmtId="166" formatCode="&quot;$&quot;\ #,##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family val="2"/>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8"/>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z val="8"/>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dxf>
  </dxfs>
  <tableStyles count="0" defaultTableStyle="TableStyleMedium2" defaultPivotStyle="PivotStyleLight16"/>
  <colors>
    <mruColors>
      <color rgb="FF291A96"/>
      <color rgb="FF610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258535</xdr:colOff>
      <xdr:row>0</xdr:row>
      <xdr:rowOff>176893</xdr:rowOff>
    </xdr:from>
    <xdr:to>
      <xdr:col>0</xdr:col>
      <xdr:colOff>1106260</xdr:colOff>
      <xdr:row>1</xdr:row>
      <xdr:rowOff>453118</xdr:rowOff>
    </xdr:to>
    <xdr:pic>
      <xdr:nvPicPr>
        <xdr:cNvPr id="2" name="Imagen 1">
          <a:extLst>
            <a:ext uri="{FF2B5EF4-FFF2-40B4-BE49-F238E27FC236}">
              <a16:creationId xmlns:a16="http://schemas.microsoft.com/office/drawing/2014/main" id="{18CBCF31-956F-5942-3629-104C24D0BF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535" y="176893"/>
          <a:ext cx="847725" cy="942975"/>
        </a:xfrm>
        <a:prstGeom prst="rect">
          <a:avLst/>
        </a:prstGeom>
        <a:noFill/>
        <a:ln>
          <a:noFill/>
        </a:ln>
      </xdr:spPr>
    </xdr:pic>
    <xdr:clientData/>
  </xdr:twoCellAnchor>
  <xdr:twoCellAnchor editAs="oneCell">
    <xdr:from>
      <xdr:col>23</xdr:col>
      <xdr:colOff>301625</xdr:colOff>
      <xdr:row>0</xdr:row>
      <xdr:rowOff>63500</xdr:rowOff>
    </xdr:from>
    <xdr:to>
      <xdr:col>23</xdr:col>
      <xdr:colOff>1011464</xdr:colOff>
      <xdr:row>1</xdr:row>
      <xdr:rowOff>634999</xdr:rowOff>
    </xdr:to>
    <xdr:pic>
      <xdr:nvPicPr>
        <xdr:cNvPr id="4" name="Imagen 3">
          <a:extLst>
            <a:ext uri="{FF2B5EF4-FFF2-40B4-BE49-F238E27FC236}">
              <a16:creationId xmlns:a16="http://schemas.microsoft.com/office/drawing/2014/main" id="{9A06E364-8FFF-4AE6-A0FA-876B957E380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6207" r="26897" b="7031"/>
        <a:stretch>
          <a:fillRect/>
        </a:stretch>
      </xdr:blipFill>
      <xdr:spPr bwMode="auto">
        <a:xfrm>
          <a:off x="35988625" y="63500"/>
          <a:ext cx="709839" cy="1238249"/>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A30597-91BF-4720-A756-2F62336406A7}" name="Tabla2" displayName="Tabla2" ref="A4:X67" totalsRowShown="0" dataDxfId="47">
  <autoFilter ref="A4:X67" xr:uid="{CBA30597-91BF-4720-A756-2F62336406A7}"/>
  <tableColumns count="24">
    <tableColumn id="1" xr3:uid="{4FD55B17-9150-4010-8D5C-8AF5E55A7496}" name="NUMERO INTERNO DEL PROCESO CONTRACTUAL" dataDxfId="46" totalsRowDxfId="45"/>
    <tableColumn id="2" xr3:uid="{C85C3077-F496-429B-AF1C-FC2EB5FD3CBB}" name="MODALIDAD DE SELECCIÓN" dataDxfId="44" totalsRowDxfId="43"/>
    <tableColumn id="3" xr3:uid="{060A9852-801E-468B-B7C0-1B890DEAD612}" name="NUMERO DE CONTRATO / ORDEN DE COMPRA" dataDxfId="42" totalsRowDxfId="41"/>
    <tableColumn id="5" xr3:uid="{EE813B81-9C7C-4070-A115-CE7B095819A2}" name="OBJETO CONTRACTUAL" dataDxfId="40" totalsRowDxfId="39"/>
    <tableColumn id="11" xr3:uid="{C44699AC-EB73-4E61-9F95-30B8FF497AFC}" name="CORREO ELECTRONICO CONTRATISTA" dataDxfId="38" totalsRowDxfId="37"/>
    <tableColumn id="12" xr3:uid="{720C2056-2ACE-4817-81E6-89299400EC5A}" name="ENLACE SECOP II PUBLICACIÓN INFORMES DE SUPERVISIÓN" dataDxfId="36" totalsRowDxfId="35"/>
    <tableColumn id="13" xr3:uid="{DF3BFE7D-9C96-496F-8956-D76853AC70E1}" name="TIPO DE CONTRATO" dataDxfId="34" totalsRowDxfId="33"/>
    <tableColumn id="15" xr3:uid="{17B2B173-A981-41C9-B107-6DE34D426424}" name="VALOR DEL CONTRATO" dataDxfId="32" totalsRowDxfId="31"/>
    <tableColumn id="32" xr3:uid="{10C3C098-F039-45EE-81FC-36212FB1575F}" name="FECHA FIRMA DEL CONTRATO / ORDEN COMPRA" dataDxfId="30" totalsRowDxfId="29"/>
    <tableColumn id="16" xr3:uid="{31831AFF-CC59-4B84-A267-8671214BB134}" name="FECHA DE INICIO DEL CONTRATO" dataDxfId="28" totalsRowDxfId="27"/>
    <tableColumn id="17" xr3:uid="{BD24F177-5C5F-4AB3-8505-81A895EF8C58}" name="FECHA DE TERMINACION" dataDxfId="26" totalsRowDxfId="25"/>
    <tableColumn id="27" xr3:uid="{E6D9D86F-C6FC-48A2-B907-E2BBC4FB36D2}" name="ADICIÓN O REDUCCIÓN" dataDxfId="24" totalsRowDxfId="23"/>
    <tableColumn id="8" xr3:uid="{D81522C5-1578-4EAA-80A4-744E407D38ED}" name="FEBRERO" dataDxfId="22" totalsRowDxfId="21"/>
    <tableColumn id="9" xr3:uid="{5E872E11-804D-4C75-BA0F-CE4732C30AC6}" name="MARZO" dataDxfId="20" totalsRowDxfId="19"/>
    <tableColumn id="10" xr3:uid="{2C16622A-41F0-432A-8411-F70C77554117}" name="ABRIL" dataDxfId="18" totalsRowDxfId="17"/>
    <tableColumn id="18" xr3:uid="{95061ED6-8FCB-494B-AE67-C0B11962B81F}" name="MAYO " dataDxfId="16" totalsRowDxfId="15"/>
    <tableColumn id="19" xr3:uid="{06617F77-6CFC-4ACB-AE49-C8C0D53D44A5}" name="JUNIO" dataDxfId="14" totalsRowDxfId="13"/>
    <tableColumn id="20" xr3:uid="{17C79072-B0A3-4ADA-8382-72E8DEE78D4E}" name="JULIO" dataDxfId="12" totalsRowDxfId="11"/>
    <tableColumn id="21" xr3:uid="{DA14C8BE-5C0A-49DE-A059-3458CDE8E9DE}" name="AGOSTO" dataDxfId="10" totalsRowDxfId="9"/>
    <tableColumn id="23" xr3:uid="{6E4E83C6-C9F5-4434-82EB-FEBE992E5C1F}" name="SEPTIEMBRE" dataDxfId="8" totalsRowDxfId="7">
      <calculatedColumnFormula>Tabla2[[#This Row],[JULIO]]+Tabla2[[#This Row],[AGOSTO]]</calculatedColumnFormula>
    </tableColumn>
    <tableColumn id="24" xr3:uid="{F565992A-9F57-4657-BC85-48B641C24DED}" name="OCTUBRE" dataDxfId="6" totalsRowDxfId="5"/>
    <tableColumn id="25" xr3:uid="{66D09B53-DB12-4854-B720-112289E09363}" name="NOVIEMBRE" dataDxfId="4" totalsRowDxfId="3"/>
    <tableColumn id="26" xr3:uid="{215FB105-C346-4FD1-A657-C373C0AF0306}" name="DICIEMBRE" dataDxfId="2" totalsRowDxfId="1"/>
    <tableColumn id="28" xr3:uid="{DD3E8A6B-92E1-4A2B-A659-6E62907B50BF}" name="PORCENTAJE DE EJECUCIÓN" dataDxfId="0" dataCellStyle="Porcentaje">
      <calculatedColumnFormula>(Tabla2[[#This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ivandarioleonvillarreal@gmail.com" TargetMode="External"/><Relationship Id="rId117" Type="http://schemas.openxmlformats.org/officeDocument/2006/relationships/hyperlink" Target="mailto:dmleona79@hotmail.com" TargetMode="External"/><Relationship Id="rId21" Type="http://schemas.openxmlformats.org/officeDocument/2006/relationships/hyperlink" Target="mailto:acuar7401@hotmail.com" TargetMode="External"/><Relationship Id="rId42" Type="http://schemas.openxmlformats.org/officeDocument/2006/relationships/hyperlink" Target="https://community.secop.gov.co/Public/Tendering/OpportunityDetail/Index?noticeUID=CO1.NTC.5700816&amp;isFromPublicArea=True&amp;isModal=False" TargetMode="External"/><Relationship Id="rId47" Type="http://schemas.openxmlformats.org/officeDocument/2006/relationships/hyperlink" Target="mailto:viviana_a.d@hotmail.com" TargetMode="External"/><Relationship Id="rId63" Type="http://schemas.openxmlformats.org/officeDocument/2006/relationships/hyperlink" Target="https://community.secop.gov.co/Public/Tendering/OpportunityDetail/Index?noticeUID=CO1.NTC.5983248&amp;isFromPublicArea=True&amp;isModal=False" TargetMode="External"/><Relationship Id="rId68" Type="http://schemas.openxmlformats.org/officeDocument/2006/relationships/hyperlink" Target="mailto:martha.carrillo@previsora.gov.co" TargetMode="External"/><Relationship Id="rId84" Type="http://schemas.openxmlformats.org/officeDocument/2006/relationships/hyperlink" Target="https://community.secop.gov.co/Public/Tendering/OpportunityDetail/Index?noticeUID=CO1.NTC.6408738&amp;isFromPublicArea=True&amp;isModal=False" TargetMode="External"/><Relationship Id="rId89" Type="http://schemas.openxmlformats.org/officeDocument/2006/relationships/hyperlink" Target="mailto:rosembergjs@gmail.com" TargetMode="External"/><Relationship Id="rId112" Type="http://schemas.openxmlformats.org/officeDocument/2006/relationships/hyperlink" Target="https://community.secop.gov.co/Public/Tendering/OpportunityDetail/Index?noticeUID=CO1.NTC.6503843&amp;isFromPublicArea=True&amp;isModal=False" TargetMode="External"/><Relationship Id="rId16" Type="http://schemas.openxmlformats.org/officeDocument/2006/relationships/hyperlink" Target="mailto:emmapj9811@hotmail.com" TargetMode="External"/><Relationship Id="rId107" Type="http://schemas.openxmlformats.org/officeDocument/2006/relationships/hyperlink" Target="https://community.secop.gov.co/Public/Tendering/OpportunityDetail/Index?noticeUID=CO1.NTC.6469983&amp;isFromPublicArea=True&amp;isModal=False" TargetMode="External"/><Relationship Id="rId11" Type="http://schemas.openxmlformats.org/officeDocument/2006/relationships/hyperlink" Target="mailto:jeffersonnunez23@hotmail.com" TargetMode="External"/><Relationship Id="rId32" Type="http://schemas.openxmlformats.org/officeDocument/2006/relationships/hyperlink" Target="https://community.secop.gov.co/Public/Tendering/OpportunityDetail/Index?noticeUID=CO1.NTC.5463748&amp;isFromPublicArea=True&amp;isModal=False" TargetMode="External"/><Relationship Id="rId37" Type="http://schemas.openxmlformats.org/officeDocument/2006/relationships/hyperlink" Target="https://community.secop.gov.co/Public/Tendering/OpportunityDetail/Index?noticeUID=CO1.NTC.5541088&amp;isFromPublicArea=True&amp;isModal=False" TargetMode="External"/><Relationship Id="rId53" Type="http://schemas.openxmlformats.org/officeDocument/2006/relationships/hyperlink" Target="mailto:Darango@icontec.org" TargetMode="External"/><Relationship Id="rId58" Type="http://schemas.openxmlformats.org/officeDocument/2006/relationships/hyperlink" Target="https://community.secop.gov.co/Public/Tendering/OpportunityDetail/Index?noticeUID=CO1.NTC.5751042&amp;isFromPublicArea=True&amp;isModal=False" TargetMode="External"/><Relationship Id="rId74" Type="http://schemas.openxmlformats.org/officeDocument/2006/relationships/hyperlink" Target="mailto:fernandezruedaservicios@hotmail.com" TargetMode="External"/><Relationship Id="rId79" Type="http://schemas.openxmlformats.org/officeDocument/2006/relationships/hyperlink" Target="mailto:crizmeneses.7@hotmail.com" TargetMode="External"/><Relationship Id="rId102" Type="http://schemas.openxmlformats.org/officeDocument/2006/relationships/hyperlink" Target="mailto:erikaf1903@hotmail.com" TargetMode="External"/><Relationship Id="rId5" Type="http://schemas.openxmlformats.org/officeDocument/2006/relationships/hyperlink" Target="https://community.secop.gov.co/Public/Tendering/OpportunityDetail/Index?noticeUID=CO1.NTC.5437262&amp;isFromPublicArea=True&amp;isModal=False" TargetMode="External"/><Relationship Id="rId90" Type="http://schemas.openxmlformats.org/officeDocument/2006/relationships/hyperlink" Target="mailto:alvaromlopezj@hotmail.com" TargetMode="External"/><Relationship Id="rId95" Type="http://schemas.openxmlformats.org/officeDocument/2006/relationships/hyperlink" Target="https://community.secop.gov.co/Public/Tendering/OpportunityDetail/Index?noticeUID=CO1.NTC.6419742&amp;isFromPublicArea=True&amp;isModal=False" TargetMode="External"/><Relationship Id="rId22" Type="http://schemas.openxmlformats.org/officeDocument/2006/relationships/hyperlink" Target="mailto:camilo24box@hotmail.com" TargetMode="External"/><Relationship Id="rId27" Type="http://schemas.openxmlformats.org/officeDocument/2006/relationships/hyperlink" Target="https://community.secop.gov.co/Public/Tendering/OpportunityDetail/Index?noticeUID=CO1.NTC.5446407&amp;isFromPublicArea=True&amp;isModal=False" TargetMode="External"/><Relationship Id="rId43" Type="http://schemas.openxmlformats.org/officeDocument/2006/relationships/hyperlink" Target="mailto:sandrang07@hotmail.com" TargetMode="External"/><Relationship Id="rId48" Type="http://schemas.openxmlformats.org/officeDocument/2006/relationships/hyperlink" Target="https://community.secop.gov.co/Public/Tendering/OpportunityDetail/Index?noticeUID=CO1.NTC.5741481&amp;isFromPublicArea=True&amp;isModal=False" TargetMode="External"/><Relationship Id="rId64" Type="http://schemas.openxmlformats.org/officeDocument/2006/relationships/hyperlink" Target="mailto:reparautosbarranca2014@gmail.com" TargetMode="External"/><Relationship Id="rId69" Type="http://schemas.openxmlformats.org/officeDocument/2006/relationships/hyperlink" Target="https://community.secop.gov.co/Public/Tendering/OpportunityDetail/Index?noticeUID=CO1.NTC.6253414&amp;isFromPublicArea=True&amp;isModal=False" TargetMode="External"/><Relationship Id="rId113" Type="http://schemas.openxmlformats.org/officeDocument/2006/relationships/hyperlink" Target="https://community.secop.gov.co/Public/Tendering/OpportunityDetail/Index?noticeUID=CO1.NTC.6504080&amp;isFromPublicArea=True&amp;isModal=False" TargetMode="External"/><Relationship Id="rId118" Type="http://schemas.openxmlformats.org/officeDocument/2006/relationships/printerSettings" Target="../printerSettings/printerSettings1.bin"/><Relationship Id="rId80" Type="http://schemas.openxmlformats.org/officeDocument/2006/relationships/hyperlink" Target="mailto:yamidbuitrago@hotmail.com" TargetMode="External"/><Relationship Id="rId85" Type="http://schemas.openxmlformats.org/officeDocument/2006/relationships/hyperlink" Target="https://community.secop.gov.co/Public/Tendering/OpportunityDetail/Index?noticeUID=CO1.NTC.6408790&amp;isFromPublicArea=True&amp;isModal=False" TargetMode="External"/><Relationship Id="rId12" Type="http://schemas.openxmlformats.org/officeDocument/2006/relationships/hyperlink" Target="mailto:pao_oleduga@hotmail.com" TargetMode="External"/><Relationship Id="rId17" Type="http://schemas.openxmlformats.org/officeDocument/2006/relationships/hyperlink" Target="mailto:alvaromlopezj@hotmail.com" TargetMode="External"/><Relationship Id="rId33" Type="http://schemas.openxmlformats.org/officeDocument/2006/relationships/hyperlink" Target="https://community.secop.gov.co/Public/Tendering/OpportunityDetail/Index?noticeUID=CO1.NTC.5465185&amp;isFromPublicArea=True&amp;isModal=False" TargetMode="External"/><Relationship Id="rId38" Type="http://schemas.openxmlformats.org/officeDocument/2006/relationships/hyperlink" Target="https://community.secop.gov.co/Public/Tendering/OpportunityDetail/Index?noticeUID=CO1.NTC.5568740&amp;isFromPublicArea=True&amp;isModal=False" TargetMode="External"/><Relationship Id="rId59" Type="http://schemas.openxmlformats.org/officeDocument/2006/relationships/hyperlink" Target="mailto:dmleona79@hotmail.com" TargetMode="External"/><Relationship Id="rId103" Type="http://schemas.openxmlformats.org/officeDocument/2006/relationships/hyperlink" Target="mailto:camilo24box@hotmail.com" TargetMode="External"/><Relationship Id="rId108" Type="http://schemas.openxmlformats.org/officeDocument/2006/relationships/hyperlink" Target="https://community.secop.gov.co/Public/Tendering/OpportunityDetail/Index?noticeUID=CO1.NTC.6476181&amp;isFromPublicArea=True&amp;isModal=False" TargetMode="External"/><Relationship Id="rId54" Type="http://schemas.openxmlformats.org/officeDocument/2006/relationships/hyperlink" Target="https://community.secop.gov.co/Public/Tendering/OpportunityDetail/Index?noticeUID=CO1.NTC.5701171&amp;isFromPublicArea=True&amp;isModal=False" TargetMode="External"/><Relationship Id="rId70" Type="http://schemas.openxmlformats.org/officeDocument/2006/relationships/hyperlink" Target="mailto:luise.lz@hotmail.com" TargetMode="External"/><Relationship Id="rId75" Type="http://schemas.openxmlformats.org/officeDocument/2006/relationships/hyperlink" Target="https://community.secop.gov.co/Public/Tendering/OpportunityDetail/Index?noticeUID=CO1.NTC.6305687&amp;isFromPublicArea=True&amp;isModal=False" TargetMode="External"/><Relationship Id="rId91" Type="http://schemas.openxmlformats.org/officeDocument/2006/relationships/hyperlink" Target="mailto:carrillomcs@gmail.com" TargetMode="External"/><Relationship Id="rId96" Type="http://schemas.openxmlformats.org/officeDocument/2006/relationships/hyperlink" Target="https://community.secop.gov.co/Public/Tendering/OpportunityDetail/Index?noticeUID=CO1.NTC.6419879&amp;isFromPublicArea=True&amp;isModal=False" TargetMode="External"/><Relationship Id="rId1" Type="http://schemas.openxmlformats.org/officeDocument/2006/relationships/hyperlink" Target="mailto:anibal587@hotmail.com" TargetMode="External"/><Relationship Id="rId6" Type="http://schemas.openxmlformats.org/officeDocument/2006/relationships/hyperlink" Target="https://community.secop.gov.co/Public/Tendering/OpportunityDetail/Index?noticeUID=CO1.NTC.5437905&amp;isFromPublicArea=True&amp;isModal=False" TargetMode="External"/><Relationship Id="rId23" Type="http://schemas.openxmlformats.org/officeDocument/2006/relationships/hyperlink" Target="mailto:Ing.Sandra.Oliveros@gmail.com" TargetMode="External"/><Relationship Id="rId28" Type="http://schemas.openxmlformats.org/officeDocument/2006/relationships/hyperlink" Target="https://community.secop.gov.co/Public/Tendering/OpportunityDetail/Index?noticeUID=CO1.NTC.5453728&amp;isFromPublicArea=True&amp;isModal=False" TargetMode="External"/><Relationship Id="rId49" Type="http://schemas.openxmlformats.org/officeDocument/2006/relationships/hyperlink" Target="https://community.secop.gov.co/Public/Tendering/OpportunityDetail/Index?noticeUID=CO1.NTC.5655854&amp;isFromPublicArea=True&amp;isModal=False" TargetMode="External"/><Relationship Id="rId114" Type="http://schemas.openxmlformats.org/officeDocument/2006/relationships/hyperlink" Target="https://community.secop.gov.co/Public/Tendering/OpportunityDetail/Index?noticeUID=CO1.NTC.6503866&amp;isFromPublicArea=True&amp;isModal=False" TargetMode="External"/><Relationship Id="rId119" Type="http://schemas.openxmlformats.org/officeDocument/2006/relationships/drawing" Target="../drawings/drawing1.xml"/><Relationship Id="rId10" Type="http://schemas.openxmlformats.org/officeDocument/2006/relationships/hyperlink" Target="mailto:vane_velezduarte@hotmail.com" TargetMode="External"/><Relationship Id="rId31" Type="http://schemas.openxmlformats.org/officeDocument/2006/relationships/hyperlink" Target="https://community.secop.gov.co/Public/Tendering/OpportunityDetail/Index?noticeUID=CO1.NTC.5461347&amp;isFromPublicArea=True&amp;isModal=False" TargetMode="External"/><Relationship Id="rId44" Type="http://schemas.openxmlformats.org/officeDocument/2006/relationships/hyperlink" Target="https://community.secop.gov.co/Public/Tendering/OpportunityDetail/Index?noticeUID=CO1.NTC.5656930&amp;isFromPublicArea=True&amp;isModal=False" TargetMode="External"/><Relationship Id="rId52" Type="http://schemas.openxmlformats.org/officeDocument/2006/relationships/hyperlink" Target="mailto:edssansilvestre@yahoo.es" TargetMode="External"/><Relationship Id="rId60" Type="http://schemas.openxmlformats.org/officeDocument/2006/relationships/hyperlink" Target="https://community.secop.gov.co/Public/Tendering/OpportunityDetail/Index?noticeUID=CO1.NTC.5845240&amp;isFromPublicArea=True&amp;isModal=False" TargetMode="External"/><Relationship Id="rId65" Type="http://schemas.openxmlformats.org/officeDocument/2006/relationships/hyperlink" Target="mailto:fernandezruedaservicios@hotmail.com" TargetMode="External"/><Relationship Id="rId73" Type="http://schemas.openxmlformats.org/officeDocument/2006/relationships/hyperlink" Target="https://community.secop.gov.co/Public/Tendering/OpportunityDetail/Index?noticeUID=CO1.NTC.6355995&amp;isFromPublicArea=True&amp;isModal=False" TargetMode="External"/><Relationship Id="rId78" Type="http://schemas.openxmlformats.org/officeDocument/2006/relationships/hyperlink" Target="mailto:pao_oleduga@hotmail.com" TargetMode="External"/><Relationship Id="rId81" Type="http://schemas.openxmlformats.org/officeDocument/2006/relationships/hyperlink" Target="https://community.secop.gov.co/Public/Tendering/OpportunityDetail/Index?noticeUID=CO1.NTC.6407731&amp;isFromPublicArea=True&amp;isModal=False" TargetMode="External"/><Relationship Id="rId86" Type="http://schemas.openxmlformats.org/officeDocument/2006/relationships/hyperlink" Target="https://community.secop.gov.co/Public/Tendering/OpportunityDetail/Index?noticeUID=CO1.NTC.6409131&amp;isFromPublicArea=True&amp;isModal=False" TargetMode="External"/><Relationship Id="rId94" Type="http://schemas.openxmlformats.org/officeDocument/2006/relationships/hyperlink" Target="https://community.secop.gov.co/Public/Tendering/OpportunityDetail/Index?noticeUID=CO1.NTC.6421293&amp;isFromPublicArea=True&amp;isModal=False" TargetMode="External"/><Relationship Id="rId99" Type="http://schemas.openxmlformats.org/officeDocument/2006/relationships/hyperlink" Target="https://community.secop.gov.co/Public/Tendering/OpportunityDetail/Index?noticeUID=CO1.NTC.6420235&amp;isFromPublicArea=True&amp;isModal=False" TargetMode="External"/><Relationship Id="rId101" Type="http://schemas.openxmlformats.org/officeDocument/2006/relationships/hyperlink" Target="https://community.secop.gov.co/Public/Tendering/OpportunityDetail/Index?noticeUID=CO1.NTC.6447104&amp;isFromPublicArea=True&amp;isModal=False" TargetMode="External"/><Relationship Id="rId4" Type="http://schemas.openxmlformats.org/officeDocument/2006/relationships/hyperlink" Target="https://community.secop.gov.co/Public/Tendering/OpportunityDetail/Index?noticeUID=CO1.NTC.5437184&amp;isFromPublicArea=True&amp;isModal=False" TargetMode="External"/><Relationship Id="rId9" Type="http://schemas.openxmlformats.org/officeDocument/2006/relationships/hyperlink" Target="mailto:carrillomcs@gmail.com" TargetMode="External"/><Relationship Id="rId13" Type="http://schemas.openxmlformats.org/officeDocument/2006/relationships/hyperlink" Target="mailto:mariaospina0821@outlook.com" TargetMode="External"/><Relationship Id="rId18" Type="http://schemas.openxmlformats.org/officeDocument/2006/relationships/hyperlink" Target="mailto:luiscontapublic@hotmail.com" TargetMode="External"/><Relationship Id="rId39" Type="http://schemas.openxmlformats.org/officeDocument/2006/relationships/hyperlink" Target="https://community.secop.gov.co/Public/Tendering/OpportunityDetail/Index?noticeUID=CO1.NTC.5564503&amp;isFromPublicArea=True&amp;isModal=False" TargetMode="External"/><Relationship Id="rId109" Type="http://schemas.openxmlformats.org/officeDocument/2006/relationships/hyperlink" Target="mailto:marcela1990.florez@gmail.com" TargetMode="External"/><Relationship Id="rId34" Type="http://schemas.openxmlformats.org/officeDocument/2006/relationships/hyperlink" Target="https://community.secop.gov.co/Public/Tendering/OpportunityDetail/Index?noticeUID=CO1.NTC.5465288&amp;isFromPublicArea=True&amp;isModal=False" TargetMode="External"/><Relationship Id="rId50" Type="http://schemas.openxmlformats.org/officeDocument/2006/relationships/hyperlink" Target="mailto:direccion@laboratoriorvo.com" TargetMode="External"/><Relationship Id="rId55" Type="http://schemas.openxmlformats.org/officeDocument/2006/relationships/hyperlink" Target="https://community.secop.gov.co/Public/Tendering/OpportunityDetail/Index?noticeUID=CO1.NTC.5739977&amp;isFromPublicArea=True&amp;isModal=False" TargetMode="External"/><Relationship Id="rId76" Type="http://schemas.openxmlformats.org/officeDocument/2006/relationships/hyperlink" Target="mailto:anibal587@hotmail.com" TargetMode="External"/><Relationship Id="rId97" Type="http://schemas.openxmlformats.org/officeDocument/2006/relationships/hyperlink" Target="https://community.secop.gov.co/Public/Tendering/OpportunityDetail/Index?noticeUID=CO1.NTC.6417808&amp;isFromPublicArea=True&amp;isModal=False" TargetMode="External"/><Relationship Id="rId104" Type="http://schemas.openxmlformats.org/officeDocument/2006/relationships/hyperlink" Target="mailto:luiscontapublic@hotmail.com" TargetMode="External"/><Relationship Id="rId120" Type="http://schemas.openxmlformats.org/officeDocument/2006/relationships/table" Target="../tables/table1.xml"/><Relationship Id="rId7" Type="http://schemas.openxmlformats.org/officeDocument/2006/relationships/hyperlink" Target="https://community.secop.gov.co/Public/Tendering/OpportunityDetail/Index?noticeUID=CO1.NTC.5437882&amp;isFromPublicArea=True&amp;isModal=False" TargetMode="External"/><Relationship Id="rId71" Type="http://schemas.openxmlformats.org/officeDocument/2006/relationships/hyperlink" Target="mailto:mariaospina0821@outlook.com" TargetMode="External"/><Relationship Id="rId92" Type="http://schemas.openxmlformats.org/officeDocument/2006/relationships/hyperlink" Target="mailto:larmarsi_91@hotmail.com" TargetMode="External"/><Relationship Id="rId2" Type="http://schemas.openxmlformats.org/officeDocument/2006/relationships/hyperlink" Target="https://community.secop.gov.co/Public/Tendering/OpportunityDetail/Index?noticeUID=CO1.NTC.5416185&amp;isFromPublicArea=True&amp;isModal=False" TargetMode="External"/><Relationship Id="rId29" Type="http://schemas.openxmlformats.org/officeDocument/2006/relationships/hyperlink" Target="https://community.secop.gov.co/Public/Tendering/OpportunityDetail/Index?noticeUID=CO1.NTC.5457534&amp;isFromPublicArea=True&amp;isModal=False" TargetMode="External"/><Relationship Id="rId24" Type="http://schemas.openxmlformats.org/officeDocument/2006/relationships/hyperlink" Target="mailto:joseluis.galvanacosta@gmail.com" TargetMode="External"/><Relationship Id="rId40" Type="http://schemas.openxmlformats.org/officeDocument/2006/relationships/hyperlink" Target="https://community.secop.gov.co/Public/Tendering/OpportunityDetail/Index?noticeUID=CO1.NTC.5579064&amp;isFromPublicArea=True&amp;isModal=False" TargetMode="External"/><Relationship Id="rId45" Type="http://schemas.openxmlformats.org/officeDocument/2006/relationships/hyperlink" Target="mailto:marcela1990.florez@gmail.com" TargetMode="External"/><Relationship Id="rId66" Type="http://schemas.openxmlformats.org/officeDocument/2006/relationships/hyperlink" Target="mailto:gerencia@bestek.com.co" TargetMode="External"/><Relationship Id="rId87" Type="http://schemas.openxmlformats.org/officeDocument/2006/relationships/hyperlink" Target="mailto:vane_velezduarte@hotmail.com" TargetMode="External"/><Relationship Id="rId110" Type="http://schemas.openxmlformats.org/officeDocument/2006/relationships/hyperlink" Target="mailto:lichel_92@hotmail.com" TargetMode="External"/><Relationship Id="rId115" Type="http://schemas.openxmlformats.org/officeDocument/2006/relationships/hyperlink" Target="https://community.secop.gov.co/Public/Tendering/OpportunityDetail/Index?noticeUID=CO1.NTC.6609814&amp;isFromPublicArea=True&amp;isModal=False" TargetMode="External"/><Relationship Id="rId61" Type="http://schemas.openxmlformats.org/officeDocument/2006/relationships/hyperlink" Target="mailto:recargasinktec-48@hotmail.com" TargetMode="External"/><Relationship Id="rId82" Type="http://schemas.openxmlformats.org/officeDocument/2006/relationships/hyperlink" Target="https://community.secop.gov.co/Public/Tendering/OpportunityDetail/Index?noticeUID=CO1.NTC.6396692&amp;isFromPublicArea=True&amp;isModal=False" TargetMode="External"/><Relationship Id="rId19" Type="http://schemas.openxmlformats.org/officeDocument/2006/relationships/hyperlink" Target="mailto:castrocristhian407@gmail.com" TargetMode="External"/><Relationship Id="rId14" Type="http://schemas.openxmlformats.org/officeDocument/2006/relationships/hyperlink" Target="mailto:luise.lz@hotmail.com" TargetMode="External"/><Relationship Id="rId30" Type="http://schemas.openxmlformats.org/officeDocument/2006/relationships/hyperlink" Target="https://community.secop.gov.co/Public/Tendering/OpportunityDetail/Index?noticeUID=CO1.NTC.5458836&amp;isFromPublicArea=True&amp;isModal=False" TargetMode="External"/><Relationship Id="rId35" Type="http://schemas.openxmlformats.org/officeDocument/2006/relationships/hyperlink" Target="https://community.secop.gov.co/Public/Tendering/OpportunityDetail/Index?noticeUID=CO1.NTC.5466788&amp;isFromPublicArea=True&amp;isModal=False" TargetMode="External"/><Relationship Id="rId56" Type="http://schemas.openxmlformats.org/officeDocument/2006/relationships/hyperlink" Target="mailto:correo.comercial@4-72.com.co" TargetMode="External"/><Relationship Id="rId77" Type="http://schemas.openxmlformats.org/officeDocument/2006/relationships/hyperlink" Target="mailto:acuar7401@hotmail.com" TargetMode="External"/><Relationship Id="rId100" Type="http://schemas.openxmlformats.org/officeDocument/2006/relationships/hyperlink" Target="https://community.secop.gov.co/Public/Tendering/OpportunityDetail/Index?noticeUID=CO1.NTC.6424027&amp;isFromPublicArea=True&amp;isModal=False" TargetMode="External"/><Relationship Id="rId105" Type="http://schemas.openxmlformats.org/officeDocument/2006/relationships/hyperlink" Target="mailto:Ing.Sandra.Oliveros@gmail.com" TargetMode="External"/><Relationship Id="rId8" Type="http://schemas.openxmlformats.org/officeDocument/2006/relationships/hyperlink" Target="mailto:rosembergjs@gmail.com" TargetMode="External"/><Relationship Id="rId51" Type="http://schemas.openxmlformats.org/officeDocument/2006/relationships/hyperlink" Target="https://community.secop.gov.co/Public/Tendering/OpportunityDetail/Index?noticeUID=CO1.NTC.5578791&amp;isFromPublicArea=True&amp;isModal=False" TargetMode="External"/><Relationship Id="rId72" Type="http://schemas.openxmlformats.org/officeDocument/2006/relationships/hyperlink" Target="https://community.secop.gov.co/Public/Tendering/OpportunityDetail/Index?noticeUID=CO1.NTC.6356136&amp;isFromPublicArea=True&amp;isModal=False" TargetMode="External"/><Relationship Id="rId93" Type="http://schemas.openxmlformats.org/officeDocument/2006/relationships/hyperlink" Target="https://community.secop.gov.co/Public/Tendering/OpportunityDetail/Index?noticeUID=CO1.NTC.6418493&amp;isFromPublicArea=True&amp;isModal=False" TargetMode="External"/><Relationship Id="rId98" Type="http://schemas.openxmlformats.org/officeDocument/2006/relationships/hyperlink" Target="https://community.secop.gov.co/Public/Tendering/OpportunityDetail/Index?noticeUID=CO1.NTC.6417791&amp;isFromPublicArea=True&amp;isModal=False" TargetMode="External"/><Relationship Id="rId3" Type="http://schemas.openxmlformats.org/officeDocument/2006/relationships/hyperlink" Target="https://community.secop.gov.co/Public/Tendering/OpportunityDetail/Index?noticeUID=CO1.NTC.5425875&amp;isFromPublicArea=True&amp;isModal=False" TargetMode="External"/><Relationship Id="rId25" Type="http://schemas.openxmlformats.org/officeDocument/2006/relationships/hyperlink" Target="mailto:yamidbuitrago@hotmail.com" TargetMode="External"/><Relationship Id="rId46" Type="http://schemas.openxmlformats.org/officeDocument/2006/relationships/hyperlink" Target="https://community.secop.gov.co/Public/Tendering/OpportunityDetail/Index?noticeUID=CO1.NTC.5733733&amp;isFromPublicArea=True&amp;isModal=False" TargetMode="External"/><Relationship Id="rId67" Type="http://schemas.openxmlformats.org/officeDocument/2006/relationships/hyperlink" Target="https://community.secop.gov.co/Public/Tendering/OpportunityDetail/Index?noticeUID=CO1.NTC.6082344&amp;isFromPublicArea=True&amp;isModal=False" TargetMode="External"/><Relationship Id="rId116" Type="http://schemas.openxmlformats.org/officeDocument/2006/relationships/hyperlink" Target="mailto:ivandarioleonvillarreal@gmail.com" TargetMode="External"/><Relationship Id="rId20" Type="http://schemas.openxmlformats.org/officeDocument/2006/relationships/hyperlink" Target="mailto:wegeatorres@hotmail.com" TargetMode="External"/><Relationship Id="rId41" Type="http://schemas.openxmlformats.org/officeDocument/2006/relationships/hyperlink" Target="mailto:katerinjc@live.com" TargetMode="External"/><Relationship Id="rId62" Type="http://schemas.openxmlformats.org/officeDocument/2006/relationships/hyperlink" Target="mailto:distrilibros@yahoo.com" TargetMode="External"/><Relationship Id="rId83" Type="http://schemas.openxmlformats.org/officeDocument/2006/relationships/hyperlink" Target="https://community.secop.gov.co/Public/Tendering/OpportunityDetail/Index?noticeUID=CO1.NTC.6408413&amp;isFromPublicArea=True&amp;isModal=False" TargetMode="External"/><Relationship Id="rId88" Type="http://schemas.openxmlformats.org/officeDocument/2006/relationships/hyperlink" Target="mailto:jeffersonnunez23@hotmail.com" TargetMode="External"/><Relationship Id="rId111" Type="http://schemas.openxmlformats.org/officeDocument/2006/relationships/hyperlink" Target="mailto:wilsonparrajuridico@gmail.com" TargetMode="External"/><Relationship Id="rId15" Type="http://schemas.openxmlformats.org/officeDocument/2006/relationships/hyperlink" Target="mailto:crizmeneses.7@hotmail.com" TargetMode="External"/><Relationship Id="rId36" Type="http://schemas.openxmlformats.org/officeDocument/2006/relationships/hyperlink" Target="https://community.secop.gov.co/Public/Tendering/OpportunityDetail/Index?noticeUID=CO1.NTC.5469687&amp;isFromPublicArea=True&amp;isModal=False" TargetMode="External"/><Relationship Id="rId57" Type="http://schemas.openxmlformats.org/officeDocument/2006/relationships/hyperlink" Target="mailto:asesorarlimitada@hotmail.com" TargetMode="External"/><Relationship Id="rId106" Type="http://schemas.openxmlformats.org/officeDocument/2006/relationships/hyperlink" Target="mailto:hectorfidel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F106-381F-4C67-81A2-5A92B27BA3F9}">
  <sheetPr>
    <tabColor theme="9" tint="0.59999389629810485"/>
  </sheetPr>
  <dimension ref="A1:EH78"/>
  <sheetViews>
    <sheetView tabSelected="1" view="pageBreakPreview" zoomScale="70" zoomScaleNormal="70" zoomScaleSheetLayoutView="70" workbookViewId="0">
      <pane xSplit="1" topLeftCell="C1" activePane="topRight" state="frozen"/>
      <selection pane="topRight" activeCell="T29" sqref="T29"/>
    </sheetView>
  </sheetViews>
  <sheetFormatPr baseColWidth="10" defaultColWidth="13" defaultRowHeight="15" x14ac:dyDescent="0.25"/>
  <cols>
    <col min="1" max="1" width="20.42578125" style="31" customWidth="1"/>
    <col min="2" max="2" width="21.85546875" style="31" hidden="1" customWidth="1"/>
    <col min="3" max="3" width="18.85546875" style="44" customWidth="1"/>
    <col min="4" max="4" width="39.5703125" style="45" hidden="1" customWidth="1"/>
    <col min="5" max="5" width="30.85546875" style="31" customWidth="1"/>
    <col min="6" max="6" width="37.7109375" style="46" hidden="1" customWidth="1"/>
    <col min="7" max="7" width="26" style="31" hidden="1" customWidth="1"/>
    <col min="8" max="8" width="24.28515625" style="47" customWidth="1"/>
    <col min="9" max="9" width="21.28515625" style="48" hidden="1" customWidth="1"/>
    <col min="10" max="10" width="13.28515625" style="49" hidden="1" customWidth="1"/>
    <col min="11" max="11" width="16.42578125" style="49" hidden="1" customWidth="1"/>
    <col min="12" max="12" width="18.28515625" style="49" customWidth="1"/>
    <col min="13" max="13" width="18.28515625" style="51" customWidth="1"/>
    <col min="14" max="23" width="13" style="51"/>
    <col min="24" max="24" width="25.7109375" style="31" customWidth="1"/>
    <col min="25" max="16384" width="13" style="31"/>
  </cols>
  <sheetData>
    <row r="1" spans="1:138" ht="52.5" customHeight="1" thickBot="1" x14ac:dyDescent="0.3">
      <c r="A1" s="108"/>
      <c r="B1" s="101" t="s">
        <v>177</v>
      </c>
      <c r="C1" s="101"/>
      <c r="D1" s="101"/>
      <c r="E1" s="101"/>
      <c r="F1" s="101"/>
      <c r="G1" s="101"/>
      <c r="H1" s="101"/>
      <c r="I1" s="101"/>
      <c r="J1" s="101"/>
      <c r="K1" s="101"/>
      <c r="L1" s="101"/>
      <c r="M1" s="101"/>
      <c r="N1" s="101"/>
      <c r="O1" s="101"/>
      <c r="P1" s="101"/>
      <c r="Q1" s="101"/>
      <c r="R1" s="101"/>
      <c r="S1" s="101"/>
      <c r="T1" s="101"/>
      <c r="U1" s="101"/>
      <c r="V1" s="101"/>
      <c r="W1" s="101"/>
      <c r="X1" s="108"/>
    </row>
    <row r="2" spans="1:138" ht="60" customHeight="1" thickBot="1" x14ac:dyDescent="0.3">
      <c r="A2" s="108"/>
      <c r="B2" s="102" t="s">
        <v>181</v>
      </c>
      <c r="C2" s="103"/>
      <c r="D2" s="103"/>
      <c r="E2" s="103"/>
      <c r="F2" s="103"/>
      <c r="G2" s="103"/>
      <c r="H2" s="103"/>
      <c r="I2" s="103"/>
      <c r="J2" s="103"/>
      <c r="K2" s="103"/>
      <c r="L2" s="103"/>
      <c r="M2" s="103"/>
      <c r="N2" s="103"/>
      <c r="O2" s="104"/>
      <c r="P2" s="105" t="s">
        <v>306</v>
      </c>
      <c r="Q2" s="106"/>
      <c r="R2" s="106"/>
      <c r="S2" s="106"/>
      <c r="T2" s="106"/>
      <c r="U2" s="106"/>
      <c r="V2" s="106"/>
      <c r="W2" s="107"/>
      <c r="X2" s="108"/>
    </row>
    <row r="3" spans="1:138" ht="24.75" customHeight="1" thickBot="1" x14ac:dyDescent="0.3">
      <c r="M3" s="109" t="s">
        <v>180</v>
      </c>
      <c r="N3" s="110"/>
      <c r="O3" s="110"/>
      <c r="P3" s="110"/>
      <c r="Q3" s="110"/>
      <c r="R3" s="110"/>
      <c r="S3" s="110"/>
      <c r="T3" s="110"/>
      <c r="U3" s="110"/>
      <c r="V3" s="110"/>
      <c r="W3" s="110"/>
      <c r="X3" s="111"/>
    </row>
    <row r="4" spans="1:138" s="11" customFormat="1" ht="34.5" thickBot="1" x14ac:dyDescent="0.3">
      <c r="A4" s="1" t="s">
        <v>0</v>
      </c>
      <c r="B4" s="2" t="s">
        <v>1</v>
      </c>
      <c r="C4" s="3" t="s">
        <v>2</v>
      </c>
      <c r="D4" s="4" t="s">
        <v>3</v>
      </c>
      <c r="E4" s="5" t="s">
        <v>4</v>
      </c>
      <c r="F4" s="60" t="s">
        <v>178</v>
      </c>
      <c r="G4" s="6" t="s">
        <v>5</v>
      </c>
      <c r="H4" s="7" t="s">
        <v>6</v>
      </c>
      <c r="I4" s="8" t="s">
        <v>7</v>
      </c>
      <c r="J4" s="9" t="s">
        <v>8</v>
      </c>
      <c r="K4" s="10" t="s">
        <v>9</v>
      </c>
      <c r="L4" s="59" t="s">
        <v>182</v>
      </c>
      <c r="M4" s="75" t="s">
        <v>166</v>
      </c>
      <c r="N4" s="75" t="s">
        <v>167</v>
      </c>
      <c r="O4" s="75" t="s">
        <v>168</v>
      </c>
      <c r="P4" s="75" t="s">
        <v>169</v>
      </c>
      <c r="Q4" s="75" t="s">
        <v>170</v>
      </c>
      <c r="R4" s="75" t="s">
        <v>171</v>
      </c>
      <c r="S4" s="75" t="s">
        <v>172</v>
      </c>
      <c r="T4" s="75" t="s">
        <v>173</v>
      </c>
      <c r="U4" s="75" t="s">
        <v>174</v>
      </c>
      <c r="V4" s="75" t="s">
        <v>175</v>
      </c>
      <c r="W4" s="75" t="s">
        <v>176</v>
      </c>
      <c r="X4" s="12" t="s">
        <v>179</v>
      </c>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row>
    <row r="5" spans="1:138" s="12" customFormat="1" ht="123.75" x14ac:dyDescent="0.25">
      <c r="A5" s="13" t="s">
        <v>10</v>
      </c>
      <c r="B5" s="14" t="s">
        <v>11</v>
      </c>
      <c r="C5" s="15" t="s">
        <v>12</v>
      </c>
      <c r="D5" s="17" t="s">
        <v>13</v>
      </c>
      <c r="E5" s="18" t="s">
        <v>14</v>
      </c>
      <c r="F5" s="19" t="s">
        <v>15</v>
      </c>
      <c r="G5" s="16" t="s">
        <v>16</v>
      </c>
      <c r="H5" s="20">
        <v>31200000</v>
      </c>
      <c r="I5" s="21">
        <v>45302</v>
      </c>
      <c r="J5" s="21">
        <v>45303</v>
      </c>
      <c r="K5" s="21">
        <v>45484</v>
      </c>
      <c r="L5" s="22"/>
      <c r="M5" s="67">
        <v>5200000</v>
      </c>
      <c r="N5" s="67">
        <v>5200000</v>
      </c>
      <c r="O5" s="67">
        <v>5200000</v>
      </c>
      <c r="P5" s="67">
        <v>5200000</v>
      </c>
      <c r="Q5" s="67">
        <v>5200000</v>
      </c>
      <c r="R5" s="67">
        <v>5200000</v>
      </c>
      <c r="S5" s="69"/>
      <c r="T5" s="69"/>
      <c r="U5" s="69"/>
      <c r="V5" s="69"/>
      <c r="W5" s="69"/>
      <c r="X5" s="71">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6" spans="1:138" s="12" customFormat="1" ht="78.75" x14ac:dyDescent="0.25">
      <c r="A6" s="13" t="s">
        <v>17</v>
      </c>
      <c r="B6" s="14" t="s">
        <v>11</v>
      </c>
      <c r="C6" s="15" t="s">
        <v>18</v>
      </c>
      <c r="D6" s="23" t="s">
        <v>19</v>
      </c>
      <c r="E6" s="24" t="s">
        <v>20</v>
      </c>
      <c r="F6" s="19" t="s">
        <v>21</v>
      </c>
      <c r="G6" s="16" t="s">
        <v>16</v>
      </c>
      <c r="H6" s="20">
        <v>26400000</v>
      </c>
      <c r="I6" s="21">
        <v>45307</v>
      </c>
      <c r="J6" s="21">
        <v>45307</v>
      </c>
      <c r="K6" s="21">
        <v>45488</v>
      </c>
      <c r="L6" s="22"/>
      <c r="M6" s="67">
        <v>4400000</v>
      </c>
      <c r="N6" s="67">
        <v>4400000</v>
      </c>
      <c r="O6" s="67">
        <v>4400000</v>
      </c>
      <c r="P6" s="67">
        <v>4400000</v>
      </c>
      <c r="Q6" s="67">
        <v>4400000</v>
      </c>
      <c r="R6" s="67">
        <v>4400000</v>
      </c>
      <c r="S6" s="69"/>
      <c r="T6" s="69"/>
      <c r="U6" s="69"/>
      <c r="V6" s="69"/>
      <c r="W6" s="69"/>
      <c r="X6"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7" spans="1:138" s="12" customFormat="1" ht="75" x14ac:dyDescent="0.25">
      <c r="A7" s="13" t="s">
        <v>23</v>
      </c>
      <c r="B7" s="14" t="s">
        <v>11</v>
      </c>
      <c r="C7" s="15" t="s">
        <v>24</v>
      </c>
      <c r="D7" s="23" t="s">
        <v>25</v>
      </c>
      <c r="E7" s="25" t="s">
        <v>26</v>
      </c>
      <c r="F7" s="26" t="s">
        <v>27</v>
      </c>
      <c r="G7" s="16" t="s">
        <v>16</v>
      </c>
      <c r="H7" s="20">
        <v>26400000</v>
      </c>
      <c r="I7" s="21">
        <v>45306</v>
      </c>
      <c r="J7" s="21">
        <v>45306</v>
      </c>
      <c r="K7" s="21">
        <v>45487</v>
      </c>
      <c r="L7" s="22"/>
      <c r="M7" s="67">
        <v>4400000</v>
      </c>
      <c r="N7" s="67">
        <v>4400000</v>
      </c>
      <c r="O7" s="67">
        <v>4400000</v>
      </c>
      <c r="P7" s="67">
        <v>4400000</v>
      </c>
      <c r="Q7" s="67">
        <v>4400000</v>
      </c>
      <c r="R7" s="67">
        <v>4400000</v>
      </c>
      <c r="S7" s="69"/>
      <c r="T7" s="69"/>
      <c r="U7" s="69"/>
      <c r="V7" s="69"/>
      <c r="W7" s="69"/>
      <c r="X7"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8" spans="1:138" s="12" customFormat="1" ht="75" x14ac:dyDescent="0.25">
      <c r="A8" s="13" t="s">
        <v>29</v>
      </c>
      <c r="B8" s="14" t="s">
        <v>11</v>
      </c>
      <c r="C8" s="15" t="s">
        <v>30</v>
      </c>
      <c r="D8" s="17" t="s">
        <v>31</v>
      </c>
      <c r="E8" s="25" t="s">
        <v>32</v>
      </c>
      <c r="F8" s="27" t="s">
        <v>33</v>
      </c>
      <c r="G8" s="16" t="s">
        <v>22</v>
      </c>
      <c r="H8" s="20">
        <v>14400000</v>
      </c>
      <c r="I8" s="21">
        <v>45306</v>
      </c>
      <c r="J8" s="28">
        <v>45306</v>
      </c>
      <c r="K8" s="28">
        <v>45487</v>
      </c>
      <c r="L8" s="22"/>
      <c r="M8" s="67">
        <v>2400000</v>
      </c>
      <c r="N8" s="67">
        <v>2400000</v>
      </c>
      <c r="O8" s="67">
        <v>2400000</v>
      </c>
      <c r="P8" s="67">
        <v>2400000</v>
      </c>
      <c r="Q8" s="67">
        <v>2400000</v>
      </c>
      <c r="R8" s="67">
        <v>2400000</v>
      </c>
      <c r="S8" s="69"/>
      <c r="T8" s="69"/>
      <c r="U8" s="69"/>
      <c r="V8" s="69"/>
      <c r="W8" s="69"/>
      <c r="X8" s="72">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9" spans="1:138" ht="60" x14ac:dyDescent="0.25">
      <c r="A9" s="13" t="s">
        <v>35</v>
      </c>
      <c r="B9" s="14" t="s">
        <v>11</v>
      </c>
      <c r="C9" s="15" t="s">
        <v>36</v>
      </c>
      <c r="D9" s="17" t="s">
        <v>37</v>
      </c>
      <c r="E9" s="25" t="s">
        <v>38</v>
      </c>
      <c r="F9" s="29" t="s">
        <v>39</v>
      </c>
      <c r="G9" s="16" t="s">
        <v>16</v>
      </c>
      <c r="H9" s="20">
        <v>18000000</v>
      </c>
      <c r="I9" s="30">
        <v>45306</v>
      </c>
      <c r="J9" s="21">
        <v>45306</v>
      </c>
      <c r="K9" s="21">
        <v>45487</v>
      </c>
      <c r="L9" s="22"/>
      <c r="M9" s="32">
        <v>3000000</v>
      </c>
      <c r="N9" s="32">
        <v>3000000</v>
      </c>
      <c r="O9" s="32">
        <v>3000000</v>
      </c>
      <c r="P9" s="32">
        <v>3000000</v>
      </c>
      <c r="Q9" s="32">
        <v>3000000</v>
      </c>
      <c r="R9" s="32">
        <v>3000000</v>
      </c>
      <c r="S9" s="69"/>
      <c r="T9" s="69"/>
      <c r="U9" s="69"/>
      <c r="V9" s="69"/>
      <c r="W9" s="69"/>
      <c r="X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0" spans="1:138" ht="90" x14ac:dyDescent="0.25">
      <c r="A10" s="13" t="s">
        <v>40</v>
      </c>
      <c r="B10" s="14" t="s">
        <v>11</v>
      </c>
      <c r="C10" s="15" t="s">
        <v>41</v>
      </c>
      <c r="D10" s="17" t="s">
        <v>42</v>
      </c>
      <c r="E10" s="25" t="s">
        <v>43</v>
      </c>
      <c r="F10" s="29" t="s">
        <v>44</v>
      </c>
      <c r="G10" s="16" t="s">
        <v>16</v>
      </c>
      <c r="H10" s="20">
        <v>22000000</v>
      </c>
      <c r="I10" s="30">
        <v>45306</v>
      </c>
      <c r="J10" s="21">
        <v>45306</v>
      </c>
      <c r="K10" s="21">
        <v>45472</v>
      </c>
      <c r="L10" s="83">
        <v>2200000</v>
      </c>
      <c r="M10" s="32">
        <v>4400000</v>
      </c>
      <c r="N10" s="32">
        <v>4400000</v>
      </c>
      <c r="O10" s="32">
        <v>4400000</v>
      </c>
      <c r="P10" s="32">
        <v>4400000</v>
      </c>
      <c r="Q10" s="32">
        <v>4400000</v>
      </c>
      <c r="R10" s="32">
        <v>2200000</v>
      </c>
      <c r="S10" s="69"/>
      <c r="T10" s="69"/>
      <c r="U10" s="69"/>
      <c r="V10" s="69"/>
      <c r="W10" s="69"/>
      <c r="X1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1" spans="1:138" ht="90" x14ac:dyDescent="0.25">
      <c r="A11" s="13" t="s">
        <v>45</v>
      </c>
      <c r="B11" s="14" t="s">
        <v>11</v>
      </c>
      <c r="C11" s="33" t="s">
        <v>46</v>
      </c>
      <c r="D11" s="17" t="s">
        <v>47</v>
      </c>
      <c r="E11" s="25" t="s">
        <v>48</v>
      </c>
      <c r="F11" s="29" t="s">
        <v>49</v>
      </c>
      <c r="G11" s="16" t="s">
        <v>16</v>
      </c>
      <c r="H11" s="20">
        <v>14000000</v>
      </c>
      <c r="I11" s="30">
        <v>45307</v>
      </c>
      <c r="J11" s="30">
        <v>45308</v>
      </c>
      <c r="K11" s="21">
        <v>45459</v>
      </c>
      <c r="L11" s="22"/>
      <c r="M11" s="32">
        <v>2800000</v>
      </c>
      <c r="N11" s="32">
        <v>2800000</v>
      </c>
      <c r="O11" s="32">
        <v>2800000</v>
      </c>
      <c r="P11" s="32">
        <v>2800000</v>
      </c>
      <c r="Q11" s="32">
        <v>2800000</v>
      </c>
      <c r="R11" s="69"/>
      <c r="S11" s="69"/>
      <c r="T11" s="69"/>
      <c r="U11" s="69"/>
      <c r="V11" s="69"/>
      <c r="W11" s="69"/>
      <c r="X1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2" spans="1:138" ht="78.75" x14ac:dyDescent="0.25">
      <c r="A12" s="13" t="s">
        <v>51</v>
      </c>
      <c r="B12" s="14" t="s">
        <v>11</v>
      </c>
      <c r="C12" s="33" t="s">
        <v>52</v>
      </c>
      <c r="D12" s="17" t="s">
        <v>53</v>
      </c>
      <c r="E12" s="24" t="s">
        <v>54</v>
      </c>
      <c r="F12" s="27" t="s">
        <v>55</v>
      </c>
      <c r="G12" s="16" t="s">
        <v>16</v>
      </c>
      <c r="H12" s="20">
        <v>19000000</v>
      </c>
      <c r="I12" s="30">
        <v>45308</v>
      </c>
      <c r="J12" s="30">
        <v>45309</v>
      </c>
      <c r="K12" s="30">
        <v>45460</v>
      </c>
      <c r="L12" s="22"/>
      <c r="M12" s="32">
        <v>3800000</v>
      </c>
      <c r="N12" s="32">
        <v>3800000</v>
      </c>
      <c r="O12" s="32">
        <v>3800000</v>
      </c>
      <c r="P12" s="32">
        <v>3800000</v>
      </c>
      <c r="Q12" s="32">
        <v>3800000</v>
      </c>
      <c r="R12" s="69"/>
      <c r="S12" s="69"/>
      <c r="T12" s="69"/>
      <c r="U12" s="69"/>
      <c r="V12" s="69"/>
      <c r="W12" s="69"/>
      <c r="X1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3" spans="1:138" ht="78.75" x14ac:dyDescent="0.25">
      <c r="A13" s="13" t="s">
        <v>56</v>
      </c>
      <c r="B13" s="14" t="s">
        <v>11</v>
      </c>
      <c r="C13" s="33" t="s">
        <v>57</v>
      </c>
      <c r="D13" s="35" t="s">
        <v>58</v>
      </c>
      <c r="E13" s="25" t="s">
        <v>59</v>
      </c>
      <c r="F13" s="27" t="s">
        <v>60</v>
      </c>
      <c r="G13" s="16" t="s">
        <v>16</v>
      </c>
      <c r="H13" s="20">
        <v>14000000</v>
      </c>
      <c r="I13" s="30">
        <v>45309</v>
      </c>
      <c r="J13" s="30">
        <v>45310</v>
      </c>
      <c r="K13" s="30">
        <v>45461</v>
      </c>
      <c r="L13" s="22"/>
      <c r="M13" s="32">
        <v>2800000</v>
      </c>
      <c r="N13" s="32">
        <v>2800000</v>
      </c>
      <c r="O13" s="32">
        <v>2800000</v>
      </c>
      <c r="P13" s="32">
        <v>2800000</v>
      </c>
      <c r="Q13" s="32">
        <v>2800000</v>
      </c>
      <c r="R13" s="69"/>
      <c r="S13" s="69"/>
      <c r="T13" s="69"/>
      <c r="U13" s="69"/>
      <c r="V13" s="69"/>
      <c r="W13" s="69"/>
      <c r="X1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4" spans="1:138" ht="101.25" x14ac:dyDescent="0.25">
      <c r="A14" s="13" t="s">
        <v>61</v>
      </c>
      <c r="B14" s="14" t="s">
        <v>11</v>
      </c>
      <c r="C14" s="33" t="s">
        <v>62</v>
      </c>
      <c r="D14" s="17" t="s">
        <v>63</v>
      </c>
      <c r="E14" s="25" t="s">
        <v>64</v>
      </c>
      <c r="F14" s="27" t="s">
        <v>65</v>
      </c>
      <c r="G14" s="16" t="s">
        <v>16</v>
      </c>
      <c r="H14" s="20">
        <v>13600000</v>
      </c>
      <c r="I14" s="30">
        <v>45309</v>
      </c>
      <c r="J14" s="30">
        <v>45310</v>
      </c>
      <c r="K14" s="30">
        <v>45430</v>
      </c>
      <c r="L14" s="22"/>
      <c r="M14" s="32">
        <v>3400000</v>
      </c>
      <c r="N14" s="32">
        <v>3400000</v>
      </c>
      <c r="O14" s="32">
        <v>3400000</v>
      </c>
      <c r="P14" s="32">
        <v>3400000</v>
      </c>
      <c r="Q14" s="69"/>
      <c r="R14" s="69"/>
      <c r="S14" s="69"/>
      <c r="T14" s="69"/>
      <c r="U14" s="69"/>
      <c r="V14" s="69"/>
      <c r="W14" s="69"/>
      <c r="X1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5" spans="1:138" ht="90" x14ac:dyDescent="0.25">
      <c r="A15" s="13" t="s">
        <v>66</v>
      </c>
      <c r="B15" s="14" t="s">
        <v>11</v>
      </c>
      <c r="C15" s="33" t="s">
        <v>67</v>
      </c>
      <c r="D15" s="34" t="s">
        <v>68</v>
      </c>
      <c r="E15" s="25" t="s">
        <v>69</v>
      </c>
      <c r="F15" s="27" t="s">
        <v>70</v>
      </c>
      <c r="G15" s="16" t="s">
        <v>16</v>
      </c>
      <c r="H15" s="20">
        <v>15200000</v>
      </c>
      <c r="I15" s="30">
        <v>45309</v>
      </c>
      <c r="J15" s="30">
        <v>45310</v>
      </c>
      <c r="K15" s="30">
        <v>45430</v>
      </c>
      <c r="L15" s="22"/>
      <c r="M15" s="32">
        <v>3800000</v>
      </c>
      <c r="N15" s="69">
        <v>0</v>
      </c>
      <c r="O15" s="32">
        <f>Tabla2[[#This Row],[FEBRERO]]*2</f>
        <v>7600000</v>
      </c>
      <c r="P15" s="32">
        <v>3800000</v>
      </c>
      <c r="Q15" s="69"/>
      <c r="R15" s="69"/>
      <c r="S15" s="69"/>
      <c r="T15" s="69"/>
      <c r="U15" s="69"/>
      <c r="V15" s="69"/>
      <c r="W15" s="69"/>
      <c r="X1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6" spans="1:138" ht="123.75" x14ac:dyDescent="0.25">
      <c r="A16" s="13" t="s">
        <v>72</v>
      </c>
      <c r="B16" s="14" t="s">
        <v>11</v>
      </c>
      <c r="C16" s="33" t="s">
        <v>73</v>
      </c>
      <c r="D16" s="35" t="s">
        <v>74</v>
      </c>
      <c r="E16" s="24" t="s">
        <v>75</v>
      </c>
      <c r="F16" s="27" t="s">
        <v>76</v>
      </c>
      <c r="G16" s="16" t="s">
        <v>16</v>
      </c>
      <c r="H16" s="20">
        <v>15200000</v>
      </c>
      <c r="I16" s="30">
        <v>45309</v>
      </c>
      <c r="J16" s="30">
        <v>45310</v>
      </c>
      <c r="K16" s="21">
        <v>45430</v>
      </c>
      <c r="L16" s="22"/>
      <c r="M16" s="32">
        <v>3800000</v>
      </c>
      <c r="N16" s="32">
        <v>3800000</v>
      </c>
      <c r="O16" s="32">
        <v>3800000</v>
      </c>
      <c r="P16" s="32">
        <v>3800000</v>
      </c>
      <c r="Q16" s="69"/>
      <c r="R16" s="69"/>
      <c r="S16" s="69"/>
      <c r="T16" s="69"/>
      <c r="U16" s="69"/>
      <c r="V16" s="69"/>
      <c r="W16" s="69"/>
      <c r="X1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7" spans="1:24" ht="101.25" x14ac:dyDescent="0.25">
      <c r="A17" s="13" t="s">
        <v>77</v>
      </c>
      <c r="B17" s="14" t="s">
        <v>11</v>
      </c>
      <c r="C17" s="33" t="s">
        <v>78</v>
      </c>
      <c r="D17" s="35" t="s">
        <v>79</v>
      </c>
      <c r="E17" s="25" t="s">
        <v>80</v>
      </c>
      <c r="F17" s="27" t="s">
        <v>81</v>
      </c>
      <c r="G17" s="16" t="s">
        <v>16</v>
      </c>
      <c r="H17" s="20">
        <v>17100000</v>
      </c>
      <c r="I17" s="30">
        <v>45309</v>
      </c>
      <c r="J17" s="30">
        <v>45310</v>
      </c>
      <c r="K17" s="30">
        <v>45445</v>
      </c>
      <c r="L17" s="83">
        <v>-2406667</v>
      </c>
      <c r="M17" s="69">
        <v>0</v>
      </c>
      <c r="N17" s="32">
        <v>3800000</v>
      </c>
      <c r="O17" s="69"/>
      <c r="P17" s="32">
        <v>3800000</v>
      </c>
      <c r="Q17" s="69"/>
      <c r="R17" s="32">
        <v>7093333</v>
      </c>
      <c r="S17" s="69"/>
      <c r="T17" s="69"/>
      <c r="U17" s="69"/>
      <c r="V17" s="69"/>
      <c r="W17" s="69"/>
      <c r="X1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8" spans="1:24" ht="78.75" x14ac:dyDescent="0.25">
      <c r="A18" s="13" t="s">
        <v>82</v>
      </c>
      <c r="B18" s="14" t="s">
        <v>11</v>
      </c>
      <c r="C18" s="33" t="s">
        <v>83</v>
      </c>
      <c r="D18" s="35" t="s">
        <v>84</v>
      </c>
      <c r="E18" s="24" t="s">
        <v>85</v>
      </c>
      <c r="F18" s="27" t="s">
        <v>86</v>
      </c>
      <c r="G18" s="16" t="s">
        <v>16</v>
      </c>
      <c r="H18" s="20">
        <v>15300000</v>
      </c>
      <c r="I18" s="30">
        <v>45309</v>
      </c>
      <c r="J18" s="30">
        <v>45310</v>
      </c>
      <c r="K18" s="30">
        <v>45445</v>
      </c>
      <c r="L18" s="22"/>
      <c r="M18" s="69">
        <v>0</v>
      </c>
      <c r="N18" s="32">
        <v>3400000</v>
      </c>
      <c r="O18" s="32">
        <f>Tabla2[[#This Row],[MARZO]]*2</f>
        <v>6800000</v>
      </c>
      <c r="P18" s="32">
        <v>3400000</v>
      </c>
      <c r="Q18" s="32">
        <v>1700000</v>
      </c>
      <c r="R18" s="69"/>
      <c r="S18" s="69"/>
      <c r="T18" s="69"/>
      <c r="U18" s="69"/>
      <c r="V18" s="69"/>
      <c r="W18" s="69"/>
      <c r="X1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19" spans="1:24" ht="123.75" x14ac:dyDescent="0.25">
      <c r="A19" s="13" t="s">
        <v>87</v>
      </c>
      <c r="B19" s="14" t="s">
        <v>11</v>
      </c>
      <c r="C19" s="33" t="s">
        <v>88</v>
      </c>
      <c r="D19" s="35" t="s">
        <v>89</v>
      </c>
      <c r="E19" s="25" t="s">
        <v>183</v>
      </c>
      <c r="F19" s="27" t="s">
        <v>90</v>
      </c>
      <c r="G19" s="16" t="s">
        <v>16</v>
      </c>
      <c r="H19" s="20">
        <v>22000000</v>
      </c>
      <c r="I19" s="30">
        <v>45310</v>
      </c>
      <c r="J19" s="30">
        <v>45310</v>
      </c>
      <c r="K19" s="30">
        <v>45471</v>
      </c>
      <c r="L19" s="83">
        <v>1466667</v>
      </c>
      <c r="M19" s="32">
        <v>4400000</v>
      </c>
      <c r="N19" s="32">
        <v>4400000</v>
      </c>
      <c r="O19" s="32">
        <v>4400000</v>
      </c>
      <c r="P19" s="32">
        <v>4400000</v>
      </c>
      <c r="Q19" s="32">
        <v>4400000</v>
      </c>
      <c r="R19" s="32">
        <v>1466667</v>
      </c>
      <c r="S19" s="69"/>
      <c r="T19" s="69"/>
      <c r="U19" s="69"/>
      <c r="V19" s="69"/>
      <c r="W19" s="69"/>
      <c r="X1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0" spans="1:24" ht="123.75" x14ac:dyDescent="0.25">
      <c r="A20" s="13" t="s">
        <v>91</v>
      </c>
      <c r="B20" s="14" t="s">
        <v>11</v>
      </c>
      <c r="C20" s="33" t="s">
        <v>92</v>
      </c>
      <c r="D20" s="34" t="s">
        <v>93</v>
      </c>
      <c r="E20" s="24" t="s">
        <v>94</v>
      </c>
      <c r="F20" s="27" t="s">
        <v>95</v>
      </c>
      <c r="G20" s="16" t="s">
        <v>16</v>
      </c>
      <c r="H20" s="20">
        <v>15200000</v>
      </c>
      <c r="I20" s="30">
        <v>45310</v>
      </c>
      <c r="J20" s="30">
        <v>45310</v>
      </c>
      <c r="K20" s="30">
        <v>45430</v>
      </c>
      <c r="L20" s="22"/>
      <c r="M20" s="32">
        <v>3800000</v>
      </c>
      <c r="N20" s="32">
        <v>3800000</v>
      </c>
      <c r="O20" s="32">
        <v>3800000</v>
      </c>
      <c r="P20" s="32">
        <v>3800000</v>
      </c>
      <c r="Q20" s="69"/>
      <c r="R20" s="69"/>
      <c r="S20" s="69"/>
      <c r="T20" s="69"/>
      <c r="U20" s="69"/>
      <c r="V20" s="69"/>
      <c r="W20" s="69"/>
      <c r="X2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1" spans="1:24" ht="123.75" x14ac:dyDescent="0.25">
      <c r="A21" s="13" t="s">
        <v>96</v>
      </c>
      <c r="B21" s="14" t="s">
        <v>11</v>
      </c>
      <c r="C21" s="33" t="s">
        <v>97</v>
      </c>
      <c r="D21" s="35" t="s">
        <v>98</v>
      </c>
      <c r="E21" s="24" t="s">
        <v>99</v>
      </c>
      <c r="F21" s="27" t="s">
        <v>100</v>
      </c>
      <c r="G21" s="16" t="s">
        <v>16</v>
      </c>
      <c r="H21" s="20">
        <v>17000000</v>
      </c>
      <c r="I21" s="30">
        <v>45310</v>
      </c>
      <c r="J21" s="30">
        <v>45310</v>
      </c>
      <c r="K21" s="30">
        <v>45461</v>
      </c>
      <c r="L21" s="22"/>
      <c r="M21" s="32">
        <v>3400000</v>
      </c>
      <c r="N21" s="32">
        <v>3400000</v>
      </c>
      <c r="O21" s="32">
        <v>3400000</v>
      </c>
      <c r="P21" s="32">
        <v>3400000</v>
      </c>
      <c r="Q21" s="69"/>
      <c r="R21" s="32">
        <v>3400000</v>
      </c>
      <c r="S21" s="69"/>
      <c r="T21" s="69"/>
      <c r="U21" s="69"/>
      <c r="V21" s="69"/>
      <c r="W21" s="69"/>
      <c r="X2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2" spans="1:24" ht="157.5" x14ac:dyDescent="0.25">
      <c r="A22" s="13" t="s">
        <v>101</v>
      </c>
      <c r="B22" s="14" t="s">
        <v>11</v>
      </c>
      <c r="C22" s="33" t="s">
        <v>102</v>
      </c>
      <c r="D22" s="35" t="s">
        <v>103</v>
      </c>
      <c r="E22" s="24" t="s">
        <v>104</v>
      </c>
      <c r="F22" s="27" t="s">
        <v>105</v>
      </c>
      <c r="G22" s="16" t="s">
        <v>16</v>
      </c>
      <c r="H22" s="20">
        <v>19000000</v>
      </c>
      <c r="I22" s="30">
        <v>45321</v>
      </c>
      <c r="J22" s="30">
        <v>45321</v>
      </c>
      <c r="K22" s="30">
        <v>45472</v>
      </c>
      <c r="L22" s="22"/>
      <c r="M22" s="69">
        <v>0</v>
      </c>
      <c r="N22" s="32">
        <v>3800000</v>
      </c>
      <c r="O22" s="32">
        <v>3800000</v>
      </c>
      <c r="P22" s="32">
        <v>3800000</v>
      </c>
      <c r="Q22" s="32">
        <v>3800000</v>
      </c>
      <c r="R22" s="32">
        <v>3800000</v>
      </c>
      <c r="S22" s="69"/>
      <c r="T22" s="69"/>
      <c r="U22" s="69"/>
      <c r="V22" s="69"/>
      <c r="W22" s="69"/>
      <c r="X2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3" spans="1:24" ht="135" x14ac:dyDescent="0.25">
      <c r="A23" s="36" t="s">
        <v>106</v>
      </c>
      <c r="B23" s="14" t="s">
        <v>11</v>
      </c>
      <c r="C23" s="33" t="s">
        <v>107</v>
      </c>
      <c r="D23" s="37" t="s">
        <v>108</v>
      </c>
      <c r="E23" s="24" t="s">
        <v>109</v>
      </c>
      <c r="F23" s="27" t="s">
        <v>110</v>
      </c>
      <c r="G23" s="16" t="s">
        <v>16</v>
      </c>
      <c r="H23" s="20">
        <v>17000000</v>
      </c>
      <c r="I23" s="30">
        <v>45323</v>
      </c>
      <c r="J23" s="30">
        <v>45324</v>
      </c>
      <c r="K23" s="30">
        <v>45474</v>
      </c>
      <c r="L23" s="22"/>
      <c r="M23" s="69"/>
      <c r="N23" s="32">
        <v>3400000</v>
      </c>
      <c r="O23" s="32">
        <v>3400000</v>
      </c>
      <c r="P23" s="32">
        <v>3400000</v>
      </c>
      <c r="Q23" s="69"/>
      <c r="R23" s="32">
        <v>6800000</v>
      </c>
      <c r="S23" s="69"/>
      <c r="T23" s="69"/>
      <c r="U23" s="69"/>
      <c r="V23" s="69"/>
      <c r="W23" s="69"/>
      <c r="X2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4" spans="1:24" ht="60" x14ac:dyDescent="0.25">
      <c r="A24" s="36" t="s">
        <v>111</v>
      </c>
      <c r="B24" s="14" t="s">
        <v>11</v>
      </c>
      <c r="C24" s="33" t="s">
        <v>112</v>
      </c>
      <c r="D24" s="37" t="s">
        <v>113</v>
      </c>
      <c r="E24" s="24" t="s">
        <v>114</v>
      </c>
      <c r="F24" s="27" t="s">
        <v>115</v>
      </c>
      <c r="G24" s="16" t="s">
        <v>16</v>
      </c>
      <c r="H24" s="20">
        <v>22000000</v>
      </c>
      <c r="I24" s="30">
        <v>45323</v>
      </c>
      <c r="J24" s="30">
        <v>45323</v>
      </c>
      <c r="K24" s="30">
        <v>45473</v>
      </c>
      <c r="L24" s="22"/>
      <c r="M24" s="69"/>
      <c r="N24" s="32">
        <v>4400000</v>
      </c>
      <c r="O24" s="32">
        <v>4400000</v>
      </c>
      <c r="P24" s="32">
        <v>4400000</v>
      </c>
      <c r="Q24" s="32">
        <v>4400000</v>
      </c>
      <c r="R24" s="32">
        <v>4400000</v>
      </c>
      <c r="S24" s="69"/>
      <c r="T24" s="69"/>
      <c r="U24" s="69"/>
      <c r="V24" s="69"/>
      <c r="W24" s="69"/>
      <c r="X2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5" spans="1:24" ht="60" x14ac:dyDescent="0.25">
      <c r="A25" s="36" t="s">
        <v>116</v>
      </c>
      <c r="B25" s="14" t="s">
        <v>11</v>
      </c>
      <c r="C25" s="33" t="s">
        <v>117</v>
      </c>
      <c r="D25" s="37" t="s">
        <v>118</v>
      </c>
      <c r="E25" s="24" t="s">
        <v>119</v>
      </c>
      <c r="F25" s="27" t="s">
        <v>120</v>
      </c>
      <c r="G25" s="16" t="s">
        <v>22</v>
      </c>
      <c r="H25" s="20">
        <v>11100000</v>
      </c>
      <c r="I25" s="30">
        <v>45324</v>
      </c>
      <c r="J25" s="30">
        <v>45328</v>
      </c>
      <c r="K25" s="30">
        <v>45515</v>
      </c>
      <c r="L25" s="22"/>
      <c r="M25" s="69"/>
      <c r="N25" s="32">
        <v>1800000</v>
      </c>
      <c r="O25" s="32">
        <v>1800000</v>
      </c>
      <c r="P25" s="32">
        <v>1800000</v>
      </c>
      <c r="Q25" s="32">
        <v>1800000</v>
      </c>
      <c r="R25" s="32">
        <v>1800000</v>
      </c>
      <c r="S25" s="32">
        <v>2100000</v>
      </c>
      <c r="T25" s="69"/>
      <c r="U25" s="69"/>
      <c r="V25" s="69"/>
      <c r="W25" s="69"/>
      <c r="X2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26" spans="1:24" ht="75" x14ac:dyDescent="0.25">
      <c r="A26" s="38" t="s">
        <v>121</v>
      </c>
      <c r="B26" s="61" t="s">
        <v>34</v>
      </c>
      <c r="C26" s="33" t="s">
        <v>122</v>
      </c>
      <c r="D26" s="62" t="s">
        <v>123</v>
      </c>
      <c r="E26" s="24" t="s">
        <v>124</v>
      </c>
      <c r="F26" s="27" t="s">
        <v>125</v>
      </c>
      <c r="G26" s="16" t="s">
        <v>28</v>
      </c>
      <c r="H26" s="20">
        <v>15000000</v>
      </c>
      <c r="I26" s="30">
        <v>45331</v>
      </c>
      <c r="J26" s="30">
        <v>45331</v>
      </c>
      <c r="K26" s="30">
        <v>45657</v>
      </c>
      <c r="L26" s="22"/>
      <c r="M26" s="69"/>
      <c r="N26" s="69">
        <v>0</v>
      </c>
      <c r="O26" s="69">
        <v>0</v>
      </c>
      <c r="P26" s="32">
        <v>3428320.12</v>
      </c>
      <c r="Q26" s="32">
        <v>1204447.8600000001</v>
      </c>
      <c r="R26" s="32">
        <v>889586.46</v>
      </c>
      <c r="S26" s="69"/>
      <c r="T26" s="32">
        <v>2535983.89</v>
      </c>
      <c r="U26" s="32"/>
      <c r="V26" s="32"/>
      <c r="W26" s="32"/>
      <c r="X2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0.5372225553333333</v>
      </c>
    </row>
    <row r="27" spans="1:24" ht="67.5" x14ac:dyDescent="0.25">
      <c r="A27" s="36" t="s">
        <v>126</v>
      </c>
      <c r="B27" s="14" t="s">
        <v>11</v>
      </c>
      <c r="C27" s="33" t="s">
        <v>127</v>
      </c>
      <c r="D27" s="37" t="s">
        <v>128</v>
      </c>
      <c r="E27" s="24" t="s">
        <v>129</v>
      </c>
      <c r="F27" s="27" t="s">
        <v>130</v>
      </c>
      <c r="G27" s="16" t="s">
        <v>16</v>
      </c>
      <c r="H27" s="20">
        <v>44000000</v>
      </c>
      <c r="I27" s="30">
        <v>45336</v>
      </c>
      <c r="J27" s="30">
        <v>45337</v>
      </c>
      <c r="K27" s="30">
        <v>45640</v>
      </c>
      <c r="L27" s="22"/>
      <c r="M27" s="69"/>
      <c r="N27" s="32">
        <v>4400000</v>
      </c>
      <c r="O27" s="32">
        <v>4400000</v>
      </c>
      <c r="P27" s="32">
        <v>4400000</v>
      </c>
      <c r="Q27" s="32">
        <v>4400000</v>
      </c>
      <c r="R27" s="32">
        <v>4400000</v>
      </c>
      <c r="S27" s="32">
        <v>4400000</v>
      </c>
      <c r="T27" s="32">
        <v>4400000</v>
      </c>
      <c r="U27" s="32"/>
      <c r="V27" s="32"/>
      <c r="W27" s="32"/>
      <c r="X2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v>
      </c>
    </row>
    <row r="28" spans="1:24" ht="60" x14ac:dyDescent="0.25">
      <c r="A28" s="38" t="s">
        <v>131</v>
      </c>
      <c r="B28" s="14" t="s">
        <v>34</v>
      </c>
      <c r="C28" s="33" t="s">
        <v>132</v>
      </c>
      <c r="D28" s="17" t="s">
        <v>133</v>
      </c>
      <c r="E28" s="24" t="s">
        <v>134</v>
      </c>
      <c r="F28" s="27" t="s">
        <v>135</v>
      </c>
      <c r="G28" s="16" t="s">
        <v>50</v>
      </c>
      <c r="H28" s="20">
        <v>3000000</v>
      </c>
      <c r="I28" s="39">
        <v>45342</v>
      </c>
      <c r="J28" s="30">
        <v>45342</v>
      </c>
      <c r="K28" s="30">
        <v>45657</v>
      </c>
      <c r="L28" s="22"/>
      <c r="M28" s="69"/>
      <c r="N28" s="69">
        <v>0</v>
      </c>
      <c r="O28" s="69">
        <v>0</v>
      </c>
      <c r="P28" s="32">
        <v>163700</v>
      </c>
      <c r="Q28" s="69"/>
      <c r="R28" s="69"/>
      <c r="S28" s="69"/>
      <c r="T28" s="69"/>
      <c r="U28" s="32"/>
      <c r="V28" s="32"/>
      <c r="W28" s="32"/>
      <c r="X2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5.4566666666666666E-2</v>
      </c>
    </row>
    <row r="29" spans="1:24" ht="168.75" x14ac:dyDescent="0.25">
      <c r="A29" s="13" t="s">
        <v>136</v>
      </c>
      <c r="B29" s="14" t="s">
        <v>11</v>
      </c>
      <c r="C29" s="33" t="s">
        <v>137</v>
      </c>
      <c r="D29" s="17" t="s">
        <v>138</v>
      </c>
      <c r="E29" s="24" t="s">
        <v>139</v>
      </c>
      <c r="F29" s="27" t="s">
        <v>140</v>
      </c>
      <c r="G29" s="16" t="s">
        <v>16</v>
      </c>
      <c r="H29" s="20">
        <v>9000000</v>
      </c>
      <c r="I29" s="30">
        <v>45343</v>
      </c>
      <c r="J29" s="30">
        <v>45343</v>
      </c>
      <c r="K29" s="30">
        <v>45415</v>
      </c>
      <c r="L29" s="22"/>
      <c r="M29" s="69"/>
      <c r="N29" s="32">
        <v>3600000</v>
      </c>
      <c r="O29" s="32">
        <v>3600000</v>
      </c>
      <c r="P29" s="32">
        <v>1800000</v>
      </c>
      <c r="Q29" s="69"/>
      <c r="R29" s="69"/>
      <c r="S29" s="69"/>
      <c r="T29" s="69"/>
      <c r="U29" s="69"/>
      <c r="V29" s="69"/>
      <c r="W29" s="69"/>
      <c r="X2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0" spans="1:24" ht="60" x14ac:dyDescent="0.25">
      <c r="A30" s="13" t="s">
        <v>141</v>
      </c>
      <c r="B30" s="14" t="s">
        <v>11</v>
      </c>
      <c r="C30" s="33" t="s">
        <v>142</v>
      </c>
      <c r="D30" s="17" t="s">
        <v>143</v>
      </c>
      <c r="E30" s="24" t="s">
        <v>144</v>
      </c>
      <c r="F30" s="27" t="s">
        <v>145</v>
      </c>
      <c r="G30" s="16" t="s">
        <v>16</v>
      </c>
      <c r="H30" s="20">
        <v>7488670</v>
      </c>
      <c r="I30" s="30">
        <v>45343</v>
      </c>
      <c r="J30" s="30">
        <v>45343</v>
      </c>
      <c r="K30" s="30">
        <v>45363</v>
      </c>
      <c r="L30" s="22"/>
      <c r="M30" s="69"/>
      <c r="N30" s="69"/>
      <c r="O30" s="32">
        <v>7488670</v>
      </c>
      <c r="P30" s="69"/>
      <c r="Q30" s="69"/>
      <c r="R30" s="69"/>
      <c r="S30" s="69"/>
      <c r="T30" s="69"/>
      <c r="U30" s="69"/>
      <c r="V30" s="69"/>
      <c r="W30" s="69"/>
      <c r="X3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1" spans="1:24" ht="60" x14ac:dyDescent="0.25">
      <c r="A31" s="13" t="s">
        <v>146</v>
      </c>
      <c r="B31" s="14" t="s">
        <v>11</v>
      </c>
      <c r="C31" s="33" t="s">
        <v>147</v>
      </c>
      <c r="D31" s="17" t="s">
        <v>148</v>
      </c>
      <c r="E31" s="24" t="s">
        <v>149</v>
      </c>
      <c r="F31" s="27" t="s">
        <v>150</v>
      </c>
      <c r="G31" s="16" t="s">
        <v>16</v>
      </c>
      <c r="H31" s="20">
        <v>10200000</v>
      </c>
      <c r="I31" s="30">
        <v>45348</v>
      </c>
      <c r="J31" s="30">
        <v>45349</v>
      </c>
      <c r="K31" s="40">
        <v>45438</v>
      </c>
      <c r="L31" s="83">
        <v>5100000</v>
      </c>
      <c r="M31" s="69"/>
      <c r="N31" s="69"/>
      <c r="O31" s="32">
        <v>6800000</v>
      </c>
      <c r="P31" s="32">
        <v>3400000</v>
      </c>
      <c r="Q31" s="32">
        <v>3400000</v>
      </c>
      <c r="R31" s="32">
        <v>1700000</v>
      </c>
      <c r="S31" s="69"/>
      <c r="T31" s="69"/>
      <c r="U31" s="69"/>
      <c r="V31" s="69"/>
      <c r="W31" s="69"/>
      <c r="X3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2" spans="1:24" ht="78.75" x14ac:dyDescent="0.25">
      <c r="A32" s="13" t="s">
        <v>151</v>
      </c>
      <c r="B32" s="14" t="s">
        <v>11</v>
      </c>
      <c r="C32" s="33" t="s">
        <v>152</v>
      </c>
      <c r="D32" s="17" t="s">
        <v>153</v>
      </c>
      <c r="E32" s="24" t="s">
        <v>154</v>
      </c>
      <c r="F32" s="41" t="s">
        <v>155</v>
      </c>
      <c r="G32" s="16" t="s">
        <v>22</v>
      </c>
      <c r="H32" s="20">
        <v>7200000</v>
      </c>
      <c r="I32" s="30">
        <v>45349</v>
      </c>
      <c r="J32" s="30">
        <v>45350</v>
      </c>
      <c r="K32" s="30">
        <v>45470</v>
      </c>
      <c r="L32" s="22"/>
      <c r="M32" s="69"/>
      <c r="N32" s="69"/>
      <c r="O32" s="32">
        <v>1800000</v>
      </c>
      <c r="P32" s="32">
        <v>1800000</v>
      </c>
      <c r="Q32" s="32">
        <v>1800000</v>
      </c>
      <c r="R32" s="32">
        <v>1800000</v>
      </c>
      <c r="S32" s="69"/>
      <c r="T32" s="69"/>
      <c r="U32" s="69"/>
      <c r="V32" s="69"/>
      <c r="W32" s="69"/>
      <c r="X3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3" spans="1:24" ht="60" x14ac:dyDescent="0.25">
      <c r="A33" s="63" t="s">
        <v>156</v>
      </c>
      <c r="B33" s="43" t="s">
        <v>11</v>
      </c>
      <c r="C33" s="64" t="s">
        <v>157</v>
      </c>
      <c r="D33" s="42" t="s">
        <v>158</v>
      </c>
      <c r="E33" s="24" t="s">
        <v>159</v>
      </c>
      <c r="F33" s="27" t="s">
        <v>160</v>
      </c>
      <c r="G33" s="16" t="s">
        <v>71</v>
      </c>
      <c r="H33" s="20">
        <v>3500000</v>
      </c>
      <c r="I33" s="30">
        <v>45350</v>
      </c>
      <c r="J33" s="30">
        <v>45351</v>
      </c>
      <c r="K33" s="30">
        <v>45657</v>
      </c>
      <c r="L33" s="65"/>
      <c r="M33" s="70"/>
      <c r="N33" s="70"/>
      <c r="O33" s="70">
        <v>0</v>
      </c>
      <c r="P33" s="68">
        <v>547450</v>
      </c>
      <c r="Q33" s="68">
        <v>157050</v>
      </c>
      <c r="R33" s="68">
        <v>24000</v>
      </c>
      <c r="S33" s="69"/>
      <c r="T33" s="69"/>
      <c r="U33" s="68"/>
      <c r="V33" s="68"/>
      <c r="W33" s="68"/>
      <c r="X3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0.20814285714285713</v>
      </c>
    </row>
    <row r="34" spans="1:24" ht="78.75" x14ac:dyDescent="0.25">
      <c r="A34" s="63" t="s">
        <v>161</v>
      </c>
      <c r="B34" s="43" t="s">
        <v>11</v>
      </c>
      <c r="C34" s="64" t="s">
        <v>162</v>
      </c>
      <c r="D34" s="66" t="s">
        <v>163</v>
      </c>
      <c r="E34" s="24" t="s">
        <v>164</v>
      </c>
      <c r="F34" s="27" t="s">
        <v>165</v>
      </c>
      <c r="G34" s="16" t="s">
        <v>50</v>
      </c>
      <c r="H34" s="20">
        <v>40000000</v>
      </c>
      <c r="I34" s="30">
        <v>45351</v>
      </c>
      <c r="J34" s="30">
        <v>45351</v>
      </c>
      <c r="K34" s="30">
        <v>45412</v>
      </c>
      <c r="L34" s="65"/>
      <c r="M34" s="70"/>
      <c r="N34" s="70"/>
      <c r="O34" s="70"/>
      <c r="P34" s="69"/>
      <c r="Q34" s="69"/>
      <c r="R34" s="69"/>
      <c r="S34" s="69"/>
      <c r="T34" s="69"/>
      <c r="U34" s="68"/>
      <c r="V34" s="68"/>
      <c r="W34" s="68"/>
      <c r="X34"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35" spans="1:24" ht="60" x14ac:dyDescent="0.25">
      <c r="A35" s="76" t="s">
        <v>184</v>
      </c>
      <c r="B35" s="77" t="s">
        <v>34</v>
      </c>
      <c r="C35" s="78" t="s">
        <v>185</v>
      </c>
      <c r="D35" s="79" t="s">
        <v>186</v>
      </c>
      <c r="E35" s="80" t="s">
        <v>187</v>
      </c>
      <c r="F35" s="81" t="s">
        <v>188</v>
      </c>
      <c r="G35" s="82" t="s">
        <v>50</v>
      </c>
      <c r="H35" s="83">
        <v>9000000</v>
      </c>
      <c r="I35" s="30">
        <v>45372</v>
      </c>
      <c r="J35" s="30">
        <v>45373</v>
      </c>
      <c r="K35" s="30">
        <v>45657</v>
      </c>
      <c r="L35" s="22"/>
      <c r="M35" s="22"/>
      <c r="N35" s="69"/>
      <c r="O35" s="32">
        <v>6575000</v>
      </c>
      <c r="P35" s="69"/>
      <c r="Q35" s="69"/>
      <c r="R35" s="69"/>
      <c r="S35" s="69"/>
      <c r="T35" s="69"/>
      <c r="U35" s="32"/>
      <c r="V35" s="32"/>
      <c r="W35" s="32"/>
      <c r="X35"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0.73055555555555551</v>
      </c>
    </row>
    <row r="36" spans="1:24" ht="50.25" customHeight="1" x14ac:dyDescent="0.25">
      <c r="A36" s="84" t="s">
        <v>191</v>
      </c>
      <c r="B36" s="14" t="s">
        <v>34</v>
      </c>
      <c r="C36" s="33" t="s">
        <v>192</v>
      </c>
      <c r="D36" s="17" t="s">
        <v>195</v>
      </c>
      <c r="E36" s="24" t="s">
        <v>198</v>
      </c>
      <c r="F36" s="27" t="s">
        <v>199</v>
      </c>
      <c r="G36" s="16" t="s">
        <v>28</v>
      </c>
      <c r="H36" s="20">
        <v>16572000</v>
      </c>
      <c r="I36" s="89">
        <v>45391</v>
      </c>
      <c r="J36" s="89">
        <v>45392</v>
      </c>
      <c r="K36" s="89">
        <v>45657</v>
      </c>
      <c r="L36" s="65"/>
      <c r="M36" s="68"/>
      <c r="N36" s="68"/>
      <c r="O36" s="69"/>
      <c r="P36" s="68">
        <v>8198050</v>
      </c>
      <c r="Q36" s="68">
        <v>1437700</v>
      </c>
      <c r="R36" s="69"/>
      <c r="S36" s="69"/>
      <c r="T36" s="68">
        <v>5211000</v>
      </c>
      <c r="U36" s="68"/>
      <c r="V36" s="68"/>
      <c r="W36" s="68"/>
      <c r="X36"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0.89589367608013515</v>
      </c>
    </row>
    <row r="37" spans="1:24" ht="60" x14ac:dyDescent="0.25">
      <c r="A37" s="86" t="s">
        <v>189</v>
      </c>
      <c r="B37" s="87" t="s">
        <v>34</v>
      </c>
      <c r="C37" s="88" t="s">
        <v>190</v>
      </c>
      <c r="D37" s="17" t="s">
        <v>196</v>
      </c>
      <c r="E37" s="24" t="s">
        <v>200</v>
      </c>
      <c r="F37" s="27" t="s">
        <v>201</v>
      </c>
      <c r="G37" s="16" t="s">
        <v>50</v>
      </c>
      <c r="H37" s="20">
        <v>11000000</v>
      </c>
      <c r="I37" s="90">
        <v>45405</v>
      </c>
      <c r="J37" s="90">
        <v>45406</v>
      </c>
      <c r="K37" s="90">
        <v>45657</v>
      </c>
      <c r="L37" s="65"/>
      <c r="M37" s="68"/>
      <c r="N37" s="68"/>
      <c r="O37" s="70"/>
      <c r="P37" s="68">
        <v>3571071</v>
      </c>
      <c r="Q37" s="70"/>
      <c r="R37" s="68">
        <v>1876574</v>
      </c>
      <c r="S37" s="69"/>
      <c r="T37" s="68">
        <v>3770544</v>
      </c>
      <c r="U37" s="68"/>
      <c r="V37" s="68"/>
      <c r="W37" s="68"/>
      <c r="X37"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0.83801718181818186</v>
      </c>
    </row>
    <row r="38" spans="1:24" ht="60" x14ac:dyDescent="0.25">
      <c r="A38" s="85" t="s">
        <v>193</v>
      </c>
      <c r="B38" s="43" t="s">
        <v>11</v>
      </c>
      <c r="C38" s="64" t="s">
        <v>194</v>
      </c>
      <c r="D38" s="17" t="s">
        <v>197</v>
      </c>
      <c r="E38" s="24" t="s">
        <v>202</v>
      </c>
      <c r="F38" s="27" t="s">
        <v>203</v>
      </c>
      <c r="G38" s="16" t="s">
        <v>16</v>
      </c>
      <c r="H38" s="20">
        <v>24000000</v>
      </c>
      <c r="I38" s="89">
        <v>45411</v>
      </c>
      <c r="J38" s="89">
        <v>45411</v>
      </c>
      <c r="K38" s="89">
        <v>45441</v>
      </c>
      <c r="L38" s="65"/>
      <c r="M38" s="68"/>
      <c r="N38" s="68"/>
      <c r="O38" s="70"/>
      <c r="P38" s="70"/>
      <c r="Q38" s="68">
        <v>24000000</v>
      </c>
      <c r="R38" s="69"/>
      <c r="S38" s="69"/>
      <c r="T38" s="69"/>
      <c r="U38" s="69"/>
      <c r="V38" s="69"/>
      <c r="W38" s="69"/>
      <c r="X38"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1</v>
      </c>
    </row>
    <row r="39" spans="1:24" ht="60" x14ac:dyDescent="0.25">
      <c r="A39" s="84" t="s">
        <v>204</v>
      </c>
      <c r="B39" s="14"/>
      <c r="C39" s="91" t="s">
        <v>205</v>
      </c>
      <c r="D39" s="92"/>
      <c r="E39" s="24" t="s">
        <v>206</v>
      </c>
      <c r="F39" s="27" t="s">
        <v>207</v>
      </c>
      <c r="G39" s="16" t="s">
        <v>28</v>
      </c>
      <c r="H39" s="93">
        <v>11000000</v>
      </c>
      <c r="I39" s="30">
        <v>45426</v>
      </c>
      <c r="J39" s="30">
        <v>45427</v>
      </c>
      <c r="K39" s="30">
        <v>45657</v>
      </c>
      <c r="L39" s="22"/>
      <c r="M39" s="32"/>
      <c r="N39" s="32"/>
      <c r="O39" s="32"/>
      <c r="P39" s="69"/>
      <c r="Q39" s="32">
        <v>3858163</v>
      </c>
      <c r="R39" s="69"/>
      <c r="S39" s="69"/>
      <c r="T39" s="32">
        <v>2810266.65</v>
      </c>
      <c r="U39" s="32"/>
      <c r="V39" s="32"/>
      <c r="W39" s="32"/>
      <c r="X39" s="74">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0.60622087727272733</v>
      </c>
    </row>
    <row r="40" spans="1:24" ht="123.75" x14ac:dyDescent="0.25">
      <c r="A40" s="13" t="s">
        <v>208</v>
      </c>
      <c r="B40" s="14" t="s">
        <v>34</v>
      </c>
      <c r="C40" s="33" t="s">
        <v>209</v>
      </c>
      <c r="D40" s="94" t="s">
        <v>210</v>
      </c>
      <c r="E40" s="24" t="s">
        <v>211</v>
      </c>
      <c r="F40" s="27" t="s">
        <v>212</v>
      </c>
      <c r="G40" s="16" t="s">
        <v>213</v>
      </c>
      <c r="H40" s="95">
        <v>16942106</v>
      </c>
      <c r="I40" s="30">
        <v>45461</v>
      </c>
      <c r="J40" s="30">
        <v>45461</v>
      </c>
      <c r="K40" s="30">
        <v>45657</v>
      </c>
      <c r="L40" s="22"/>
      <c r="M40" s="32"/>
      <c r="N40" s="32"/>
      <c r="O40" s="32"/>
      <c r="P40" s="32"/>
      <c r="Q40" s="69"/>
      <c r="R40" s="69"/>
      <c r="S40" s="69"/>
      <c r="T40" s="69"/>
      <c r="U40" s="32"/>
      <c r="V40" s="32"/>
      <c r="W40" s="32"/>
      <c r="X4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1" spans="1:24" ht="67.5" x14ac:dyDescent="0.25">
      <c r="A41" s="13" t="s">
        <v>214</v>
      </c>
      <c r="B41" s="14" t="s">
        <v>11</v>
      </c>
      <c r="C41" s="33" t="s">
        <v>215</v>
      </c>
      <c r="D41" s="17" t="s">
        <v>250</v>
      </c>
      <c r="E41" s="98" t="s">
        <v>48</v>
      </c>
      <c r="F41" s="27" t="s">
        <v>261</v>
      </c>
      <c r="G41" s="16" t="s">
        <v>16</v>
      </c>
      <c r="H41" s="95">
        <v>14840000</v>
      </c>
      <c r="I41" s="30">
        <v>45477</v>
      </c>
      <c r="J41" s="30">
        <v>45478</v>
      </c>
      <c r="K41" s="30">
        <v>45639</v>
      </c>
      <c r="L41" s="22"/>
      <c r="M41" s="32"/>
      <c r="N41" s="32"/>
      <c r="O41" s="32"/>
      <c r="P41" s="32"/>
      <c r="Q41" s="32"/>
      <c r="R41" s="69"/>
      <c r="S41" s="32">
        <v>2800000</v>
      </c>
      <c r="T41" s="32">
        <v>2800000</v>
      </c>
      <c r="U41" s="32"/>
      <c r="V41" s="32"/>
      <c r="W41" s="32"/>
      <c r="X4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0.37735849056603776</v>
      </c>
    </row>
    <row r="42" spans="1:24" ht="78.75" x14ac:dyDescent="0.25">
      <c r="A42" s="13" t="s">
        <v>216</v>
      </c>
      <c r="B42" s="14" t="s">
        <v>11</v>
      </c>
      <c r="C42" s="33" t="s">
        <v>217</v>
      </c>
      <c r="D42" s="34" t="s">
        <v>53</v>
      </c>
      <c r="E42" s="25" t="s">
        <v>54</v>
      </c>
      <c r="F42" s="27" t="s">
        <v>262</v>
      </c>
      <c r="G42" s="16" t="s">
        <v>16</v>
      </c>
      <c r="H42" s="95">
        <v>20140000</v>
      </c>
      <c r="I42" s="30">
        <v>45477</v>
      </c>
      <c r="J42" s="30">
        <v>45478</v>
      </c>
      <c r="K42" s="30">
        <v>45639</v>
      </c>
      <c r="L42" s="22"/>
      <c r="M42" s="32"/>
      <c r="N42" s="32"/>
      <c r="O42" s="32"/>
      <c r="P42" s="32"/>
      <c r="Q42" s="32"/>
      <c r="R42" s="69"/>
      <c r="S42" s="32">
        <v>3800000</v>
      </c>
      <c r="T42" s="32">
        <v>3800000</v>
      </c>
      <c r="U42" s="32"/>
      <c r="V42" s="32"/>
      <c r="W42" s="32"/>
      <c r="X4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0.37735849056603776</v>
      </c>
    </row>
    <row r="43" spans="1:24" ht="60" x14ac:dyDescent="0.25">
      <c r="A43" s="13" t="s">
        <v>218</v>
      </c>
      <c r="B43" s="14" t="s">
        <v>34</v>
      </c>
      <c r="C43" s="33" t="s">
        <v>219</v>
      </c>
      <c r="D43" s="17" t="s">
        <v>251</v>
      </c>
      <c r="E43" s="24" t="s">
        <v>202</v>
      </c>
      <c r="F43" s="27" t="s">
        <v>263</v>
      </c>
      <c r="G43" s="16" t="s">
        <v>50</v>
      </c>
      <c r="H43" s="95">
        <v>21000000</v>
      </c>
      <c r="I43" s="30">
        <v>45478</v>
      </c>
      <c r="J43" s="30">
        <v>45482</v>
      </c>
      <c r="K43" s="30">
        <v>45657</v>
      </c>
      <c r="L43" s="22"/>
      <c r="M43" s="32"/>
      <c r="N43" s="32"/>
      <c r="O43" s="32"/>
      <c r="P43" s="32"/>
      <c r="Q43" s="32"/>
      <c r="R43" s="69"/>
      <c r="S43" s="69"/>
      <c r="T43" s="69"/>
      <c r="U43" s="32"/>
      <c r="V43" s="32"/>
      <c r="W43" s="32"/>
      <c r="X4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v>
      </c>
    </row>
    <row r="44" spans="1:24" ht="123.75" x14ac:dyDescent="0.25">
      <c r="A44" s="13" t="s">
        <v>220</v>
      </c>
      <c r="B44" s="14" t="s">
        <v>11</v>
      </c>
      <c r="C44" s="33" t="s">
        <v>221</v>
      </c>
      <c r="D44" s="17" t="s">
        <v>252</v>
      </c>
      <c r="E44" s="24" t="s">
        <v>14</v>
      </c>
      <c r="F44" s="27" t="s">
        <v>264</v>
      </c>
      <c r="G44" s="16" t="s">
        <v>16</v>
      </c>
      <c r="H44" s="95">
        <v>28946666.666666668</v>
      </c>
      <c r="I44" s="30">
        <v>45485</v>
      </c>
      <c r="J44" s="30">
        <v>45488</v>
      </c>
      <c r="K44" s="30">
        <v>45653</v>
      </c>
      <c r="L44" s="22"/>
      <c r="M44" s="32"/>
      <c r="N44" s="32"/>
      <c r="O44" s="32"/>
      <c r="P44" s="32"/>
      <c r="Q44" s="32"/>
      <c r="R44" s="69"/>
      <c r="S44" s="32">
        <v>5200000</v>
      </c>
      <c r="T44" s="32">
        <v>5200000</v>
      </c>
      <c r="U44" s="32"/>
      <c r="V44" s="32"/>
      <c r="W44" s="32"/>
      <c r="X4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0.3592814371257485</v>
      </c>
    </row>
    <row r="45" spans="1:24" ht="135" x14ac:dyDescent="0.25">
      <c r="A45" s="13" t="s">
        <v>222</v>
      </c>
      <c r="B45" s="14" t="s">
        <v>11</v>
      </c>
      <c r="C45" s="15" t="s">
        <v>223</v>
      </c>
      <c r="D45" s="17" t="s">
        <v>253</v>
      </c>
      <c r="E45" s="25" t="s">
        <v>43</v>
      </c>
      <c r="F45" s="27" t="s">
        <v>265</v>
      </c>
      <c r="G45" s="16" t="s">
        <v>16</v>
      </c>
      <c r="H45" s="95">
        <v>21706666.666666668</v>
      </c>
      <c r="I45" s="30">
        <v>45489</v>
      </c>
      <c r="J45" s="30">
        <v>45490</v>
      </c>
      <c r="K45" s="30">
        <v>45639</v>
      </c>
      <c r="L45" s="22"/>
      <c r="M45" s="32"/>
      <c r="N45" s="32"/>
      <c r="O45" s="32"/>
      <c r="P45" s="32"/>
      <c r="Q45" s="32"/>
      <c r="R45" s="69"/>
      <c r="S45" s="32">
        <v>4400000</v>
      </c>
      <c r="T45" s="32">
        <v>4400000</v>
      </c>
      <c r="U45" s="32"/>
      <c r="V45" s="32"/>
      <c r="W45" s="32"/>
      <c r="X4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0.40540540540540537</v>
      </c>
    </row>
    <row r="46" spans="1:24" ht="146.25" x14ac:dyDescent="0.25">
      <c r="A46" s="13" t="s">
        <v>224</v>
      </c>
      <c r="B46" s="14" t="s">
        <v>11</v>
      </c>
      <c r="C46" s="15" t="s">
        <v>225</v>
      </c>
      <c r="D46" s="17" t="s">
        <v>254</v>
      </c>
      <c r="E46" s="25" t="s">
        <v>183</v>
      </c>
      <c r="F46" s="27" t="s">
        <v>266</v>
      </c>
      <c r="G46" s="16" t="s">
        <v>16</v>
      </c>
      <c r="H46" s="95">
        <v>21706666.666666668</v>
      </c>
      <c r="I46" s="30">
        <v>45489</v>
      </c>
      <c r="J46" s="30">
        <v>45490</v>
      </c>
      <c r="K46" s="30">
        <v>45639</v>
      </c>
      <c r="L46" s="22"/>
      <c r="M46" s="32"/>
      <c r="N46" s="32"/>
      <c r="O46" s="32"/>
      <c r="P46" s="32"/>
      <c r="Q46" s="32"/>
      <c r="R46" s="69"/>
      <c r="S46" s="32">
        <v>4400000</v>
      </c>
      <c r="T46" s="32">
        <v>4400000</v>
      </c>
      <c r="U46" s="32"/>
      <c r="V46" s="32"/>
      <c r="W46" s="32"/>
      <c r="X4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0.40540540540540537</v>
      </c>
    </row>
    <row r="47" spans="1:24" ht="135" x14ac:dyDescent="0.25">
      <c r="A47" s="13" t="s">
        <v>226</v>
      </c>
      <c r="B47" s="14" t="s">
        <v>11</v>
      </c>
      <c r="C47" s="15" t="s">
        <v>227</v>
      </c>
      <c r="D47" s="17" t="s">
        <v>255</v>
      </c>
      <c r="E47" s="25" t="s">
        <v>59</v>
      </c>
      <c r="F47" s="27" t="s">
        <v>267</v>
      </c>
      <c r="G47" s="16" t="s">
        <v>16</v>
      </c>
      <c r="H47" s="95">
        <v>14800000</v>
      </c>
      <c r="I47" s="30">
        <v>45489</v>
      </c>
      <c r="J47" s="30">
        <v>45490</v>
      </c>
      <c r="K47" s="30">
        <v>45639</v>
      </c>
      <c r="L47" s="22"/>
      <c r="M47" s="32"/>
      <c r="N47" s="32"/>
      <c r="O47" s="32"/>
      <c r="P47" s="32"/>
      <c r="Q47" s="32"/>
      <c r="R47" s="69"/>
      <c r="S47" s="32">
        <v>3000000</v>
      </c>
      <c r="T47" s="32">
        <v>3000000</v>
      </c>
      <c r="U47" s="32"/>
      <c r="V47" s="32"/>
      <c r="W47" s="32"/>
      <c r="X4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0.40540540540540543</v>
      </c>
    </row>
    <row r="48" spans="1:24" ht="135" x14ac:dyDescent="0.25">
      <c r="A48" s="13" t="s">
        <v>228</v>
      </c>
      <c r="B48" s="14" t="s">
        <v>11</v>
      </c>
      <c r="C48" s="15" t="s">
        <v>229</v>
      </c>
      <c r="D48" s="17" t="s">
        <v>256</v>
      </c>
      <c r="E48" s="24" t="s">
        <v>94</v>
      </c>
      <c r="F48" s="27" t="s">
        <v>268</v>
      </c>
      <c r="G48" s="16" t="s">
        <v>16</v>
      </c>
      <c r="H48" s="95">
        <v>13046666.666666666</v>
      </c>
      <c r="I48" s="30">
        <v>45489</v>
      </c>
      <c r="J48" s="30">
        <v>45490</v>
      </c>
      <c r="K48" s="30">
        <v>45593</v>
      </c>
      <c r="L48" s="22"/>
      <c r="M48" s="32"/>
      <c r="N48" s="32"/>
      <c r="O48" s="32"/>
      <c r="P48" s="32"/>
      <c r="Q48" s="32"/>
      <c r="R48" s="69"/>
      <c r="S48" s="32">
        <v>3800000</v>
      </c>
      <c r="T48" s="32">
        <v>3800000</v>
      </c>
      <c r="U48" s="32"/>
      <c r="V48" s="32"/>
      <c r="W48" s="32"/>
      <c r="X4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0.58252427184466027</v>
      </c>
    </row>
    <row r="49" spans="1:24" ht="60" x14ac:dyDescent="0.25">
      <c r="A49" s="13" t="s">
        <v>230</v>
      </c>
      <c r="B49" s="14" t="s">
        <v>11</v>
      </c>
      <c r="C49" s="15" t="s">
        <v>231</v>
      </c>
      <c r="D49" s="17" t="s">
        <v>113</v>
      </c>
      <c r="E49" s="24" t="s">
        <v>114</v>
      </c>
      <c r="F49" s="27" t="s">
        <v>269</v>
      </c>
      <c r="G49" s="16" t="s">
        <v>16</v>
      </c>
      <c r="H49" s="95">
        <v>23760000</v>
      </c>
      <c r="I49" s="30">
        <v>45489</v>
      </c>
      <c r="J49" s="30">
        <v>45490</v>
      </c>
      <c r="K49" s="30">
        <v>45653</v>
      </c>
      <c r="L49" s="22"/>
      <c r="M49" s="32"/>
      <c r="N49" s="32"/>
      <c r="O49" s="32"/>
      <c r="P49" s="32"/>
      <c r="Q49" s="32"/>
      <c r="R49" s="69"/>
      <c r="S49" s="32">
        <v>4400000</v>
      </c>
      <c r="T49" s="32">
        <v>4400000</v>
      </c>
      <c r="U49" s="32"/>
      <c r="V49" s="32"/>
      <c r="W49" s="32"/>
      <c r="X4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0.37037037037037035</v>
      </c>
    </row>
    <row r="50" spans="1:24" ht="67.5" x14ac:dyDescent="0.25">
      <c r="A50" s="13" t="s">
        <v>232</v>
      </c>
      <c r="B50" s="14" t="s">
        <v>11</v>
      </c>
      <c r="C50" s="33" t="s">
        <v>233</v>
      </c>
      <c r="D50" s="17" t="s">
        <v>25</v>
      </c>
      <c r="E50" s="25" t="s">
        <v>26</v>
      </c>
      <c r="F50" s="27" t="s">
        <v>270</v>
      </c>
      <c r="G50" s="16" t="s">
        <v>16</v>
      </c>
      <c r="H50" s="95">
        <v>6453333.333333333</v>
      </c>
      <c r="I50" s="30">
        <v>45492</v>
      </c>
      <c r="J50" s="30">
        <v>45492</v>
      </c>
      <c r="K50" s="30">
        <v>45534</v>
      </c>
      <c r="L50" s="22"/>
      <c r="M50" s="32"/>
      <c r="N50" s="32"/>
      <c r="O50" s="32"/>
      <c r="P50" s="32"/>
      <c r="Q50" s="32"/>
      <c r="R50" s="69"/>
      <c r="S50" s="32">
        <v>6453333.3300000001</v>
      </c>
      <c r="T50" s="69"/>
      <c r="U50" s="69"/>
      <c r="V50" s="69"/>
      <c r="W50" s="69"/>
      <c r="X5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0.99999999948347118</v>
      </c>
    </row>
    <row r="51" spans="1:24" ht="112.5" x14ac:dyDescent="0.25">
      <c r="A51" s="13" t="s">
        <v>234</v>
      </c>
      <c r="B51" s="14" t="s">
        <v>11</v>
      </c>
      <c r="C51" s="33" t="s">
        <v>235</v>
      </c>
      <c r="D51" s="17" t="s">
        <v>257</v>
      </c>
      <c r="E51" s="24" t="s">
        <v>271</v>
      </c>
      <c r="F51" s="29" t="s">
        <v>272</v>
      </c>
      <c r="G51" s="16" t="s">
        <v>16</v>
      </c>
      <c r="H51" s="95">
        <v>12793333.333333334</v>
      </c>
      <c r="I51" s="30">
        <v>45491</v>
      </c>
      <c r="J51" s="30">
        <v>45492</v>
      </c>
      <c r="K51" s="30">
        <v>45593</v>
      </c>
      <c r="L51" s="22"/>
      <c r="M51" s="32"/>
      <c r="N51" s="32"/>
      <c r="O51" s="32"/>
      <c r="P51" s="32"/>
      <c r="Q51" s="32"/>
      <c r="R51" s="69"/>
      <c r="S51" s="32">
        <v>3800000</v>
      </c>
      <c r="T51" s="32">
        <v>3800000</v>
      </c>
      <c r="U51" s="32"/>
      <c r="V51" s="32"/>
      <c r="W51" s="32"/>
      <c r="X5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0.59405940594059403</v>
      </c>
    </row>
    <row r="52" spans="1:24" ht="112.5" x14ac:dyDescent="0.25">
      <c r="A52" s="13" t="s">
        <v>236</v>
      </c>
      <c r="B52" s="14" t="s">
        <v>11</v>
      </c>
      <c r="C52" s="33" t="s">
        <v>237</v>
      </c>
      <c r="D52" s="17" t="s">
        <v>258</v>
      </c>
      <c r="E52" s="24" t="s">
        <v>75</v>
      </c>
      <c r="F52" s="27" t="s">
        <v>273</v>
      </c>
      <c r="G52" s="16" t="s">
        <v>16</v>
      </c>
      <c r="H52" s="95">
        <v>12793333.333333334</v>
      </c>
      <c r="I52" s="30">
        <v>45491</v>
      </c>
      <c r="J52" s="30">
        <v>45492</v>
      </c>
      <c r="K52" s="30">
        <v>45593</v>
      </c>
      <c r="L52" s="22"/>
      <c r="M52" s="32"/>
      <c r="N52" s="32"/>
      <c r="O52" s="32"/>
      <c r="P52" s="32"/>
      <c r="Q52" s="32"/>
      <c r="R52" s="69"/>
      <c r="S52" s="32">
        <v>3800000</v>
      </c>
      <c r="T52" s="32">
        <v>3800000</v>
      </c>
      <c r="U52" s="32"/>
      <c r="V52" s="32"/>
      <c r="W52" s="32"/>
      <c r="X5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0.59405940594059403</v>
      </c>
    </row>
    <row r="53" spans="1:24" ht="78.75" x14ac:dyDescent="0.25">
      <c r="A53" s="13" t="s">
        <v>238</v>
      </c>
      <c r="B53" s="14" t="s">
        <v>11</v>
      </c>
      <c r="C53" s="33" t="s">
        <v>239</v>
      </c>
      <c r="D53" s="17" t="s">
        <v>259</v>
      </c>
      <c r="E53" s="24" t="s">
        <v>99</v>
      </c>
      <c r="F53" s="27" t="s">
        <v>274</v>
      </c>
      <c r="G53" s="16" t="s">
        <v>16</v>
      </c>
      <c r="H53" s="95">
        <v>11446666.666666666</v>
      </c>
      <c r="I53" s="30">
        <v>45491</v>
      </c>
      <c r="J53" s="30">
        <v>45492</v>
      </c>
      <c r="K53" s="30">
        <v>45593</v>
      </c>
      <c r="L53" s="22"/>
      <c r="M53" s="32"/>
      <c r="N53" s="32"/>
      <c r="O53" s="32"/>
      <c r="P53" s="32"/>
      <c r="Q53" s="32"/>
      <c r="R53" s="69"/>
      <c r="S53" s="32">
        <v>3400000</v>
      </c>
      <c r="T53" s="32">
        <v>3400000</v>
      </c>
      <c r="U53" s="32"/>
      <c r="V53" s="32"/>
      <c r="W53" s="32"/>
      <c r="X5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0.59405940594059414</v>
      </c>
    </row>
    <row r="54" spans="1:24" ht="67.5" x14ac:dyDescent="0.25">
      <c r="A54" s="13" t="s">
        <v>240</v>
      </c>
      <c r="B54" s="14" t="s">
        <v>11</v>
      </c>
      <c r="C54" s="33" t="s">
        <v>241</v>
      </c>
      <c r="D54" s="17" t="s">
        <v>31</v>
      </c>
      <c r="E54" s="25" t="s">
        <v>32</v>
      </c>
      <c r="F54" s="29" t="s">
        <v>275</v>
      </c>
      <c r="G54" s="16" t="s">
        <v>22</v>
      </c>
      <c r="H54" s="95">
        <v>12800000</v>
      </c>
      <c r="I54" s="30">
        <v>45491</v>
      </c>
      <c r="J54" s="30">
        <v>45495</v>
      </c>
      <c r="K54" s="30">
        <v>45653</v>
      </c>
      <c r="L54" s="22"/>
      <c r="M54" s="32"/>
      <c r="N54" s="32"/>
      <c r="O54" s="32"/>
      <c r="P54" s="32"/>
      <c r="Q54" s="32"/>
      <c r="R54" s="69"/>
      <c r="S54" s="32">
        <v>2400000</v>
      </c>
      <c r="T54" s="32">
        <v>2400000</v>
      </c>
      <c r="U54" s="32"/>
      <c r="V54" s="32"/>
      <c r="W54" s="32"/>
      <c r="X5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0.375</v>
      </c>
    </row>
    <row r="55" spans="1:24" ht="60" x14ac:dyDescent="0.25">
      <c r="A55" s="13" t="s">
        <v>242</v>
      </c>
      <c r="B55" s="14" t="s">
        <v>11</v>
      </c>
      <c r="C55" s="33" t="s">
        <v>243</v>
      </c>
      <c r="D55" s="17" t="s">
        <v>37</v>
      </c>
      <c r="E55" s="98" t="s">
        <v>38</v>
      </c>
      <c r="F55" s="29" t="s">
        <v>276</v>
      </c>
      <c r="G55" s="16" t="s">
        <v>16</v>
      </c>
      <c r="H55" s="95">
        <v>15000000</v>
      </c>
      <c r="I55" s="30">
        <v>45491</v>
      </c>
      <c r="J55" s="30">
        <v>45495</v>
      </c>
      <c r="K55" s="30">
        <v>45646</v>
      </c>
      <c r="L55" s="22"/>
      <c r="M55" s="32"/>
      <c r="N55" s="32"/>
      <c r="O55" s="32"/>
      <c r="P55" s="32"/>
      <c r="Q55" s="32"/>
      <c r="R55" s="69"/>
      <c r="S55" s="32">
        <v>3000000</v>
      </c>
      <c r="T55" s="32">
        <v>3000000</v>
      </c>
      <c r="U55" s="32"/>
      <c r="V55" s="32"/>
      <c r="W55" s="32"/>
      <c r="X55"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56" spans="1:24" ht="78.75" x14ac:dyDescent="0.25">
      <c r="A56" s="13" t="s">
        <v>244</v>
      </c>
      <c r="B56" s="14" t="s">
        <v>11</v>
      </c>
      <c r="C56" s="33" t="s">
        <v>245</v>
      </c>
      <c r="D56" s="17" t="s">
        <v>19</v>
      </c>
      <c r="E56" s="25" t="s">
        <v>20</v>
      </c>
      <c r="F56" s="29" t="s">
        <v>277</v>
      </c>
      <c r="G56" s="16" t="s">
        <v>16</v>
      </c>
      <c r="H56" s="95">
        <v>22000000</v>
      </c>
      <c r="I56" s="30">
        <v>45491</v>
      </c>
      <c r="J56" s="30">
        <v>45497</v>
      </c>
      <c r="K56" s="30">
        <v>45649</v>
      </c>
      <c r="L56" s="22"/>
      <c r="M56" s="32"/>
      <c r="N56" s="32"/>
      <c r="O56" s="32"/>
      <c r="P56" s="32"/>
      <c r="Q56" s="32"/>
      <c r="R56" s="69"/>
      <c r="S56" s="32">
        <v>4400000</v>
      </c>
      <c r="T56" s="32">
        <v>4400000</v>
      </c>
      <c r="U56" s="32"/>
      <c r="V56" s="32"/>
      <c r="W56" s="32"/>
      <c r="X56"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57" spans="1:24" ht="78.75" x14ac:dyDescent="0.25">
      <c r="A57" s="13" t="s">
        <v>246</v>
      </c>
      <c r="B57" s="14" t="s">
        <v>11</v>
      </c>
      <c r="C57" s="33" t="s">
        <v>247</v>
      </c>
      <c r="D57" s="17" t="s">
        <v>153</v>
      </c>
      <c r="E57" s="25" t="s">
        <v>278</v>
      </c>
      <c r="F57" s="29" t="s">
        <v>279</v>
      </c>
      <c r="G57" s="16" t="s">
        <v>22</v>
      </c>
      <c r="H57" s="95">
        <v>7200000</v>
      </c>
      <c r="I57" s="30">
        <v>45492</v>
      </c>
      <c r="J57" s="30">
        <v>45496</v>
      </c>
      <c r="K57" s="30">
        <v>45618</v>
      </c>
      <c r="L57" s="22"/>
      <c r="M57" s="32"/>
      <c r="N57" s="32"/>
      <c r="O57" s="32"/>
      <c r="P57" s="32"/>
      <c r="Q57" s="32"/>
      <c r="R57" s="69"/>
      <c r="S57" s="32">
        <v>1800000</v>
      </c>
      <c r="T57" s="32">
        <v>1800000</v>
      </c>
      <c r="U57" s="32"/>
      <c r="V57" s="32"/>
      <c r="W57" s="32"/>
      <c r="X57"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0.5</v>
      </c>
    </row>
    <row r="58" spans="1:24" ht="78.75" x14ac:dyDescent="0.25">
      <c r="A58" s="13" t="s">
        <v>248</v>
      </c>
      <c r="B58" s="14" t="s">
        <v>11</v>
      </c>
      <c r="C58" s="33" t="s">
        <v>249</v>
      </c>
      <c r="D58" s="17" t="s">
        <v>260</v>
      </c>
      <c r="E58" s="25" t="s">
        <v>69</v>
      </c>
      <c r="F58" s="29" t="s">
        <v>280</v>
      </c>
      <c r="G58" s="16" t="s">
        <v>16</v>
      </c>
      <c r="H58" s="95">
        <v>11906666.666666666</v>
      </c>
      <c r="I58" s="30">
        <v>45497</v>
      </c>
      <c r="J58" s="30">
        <v>45498</v>
      </c>
      <c r="K58" s="30">
        <v>45593</v>
      </c>
      <c r="L58" s="22"/>
      <c r="M58" s="32"/>
      <c r="N58" s="32"/>
      <c r="O58" s="32"/>
      <c r="P58" s="32"/>
      <c r="Q58" s="32"/>
      <c r="R58" s="69"/>
      <c r="S58" s="69"/>
      <c r="T58" s="32">
        <v>3800000</v>
      </c>
      <c r="U58" s="32"/>
      <c r="V58" s="32"/>
      <c r="W58" s="32"/>
      <c r="X58"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0.31914893617021278</v>
      </c>
    </row>
    <row r="59" spans="1:24" ht="90" x14ac:dyDescent="0.25">
      <c r="A59" s="13" t="s">
        <v>281</v>
      </c>
      <c r="B59" s="14" t="s">
        <v>11</v>
      </c>
      <c r="C59" s="15" t="s">
        <v>282</v>
      </c>
      <c r="D59" s="17" t="s">
        <v>293</v>
      </c>
      <c r="E59" s="25" t="s">
        <v>104</v>
      </c>
      <c r="F59" s="29" t="s">
        <v>297</v>
      </c>
      <c r="G59" s="16" t="s">
        <v>16</v>
      </c>
      <c r="H59" s="95">
        <v>15200000</v>
      </c>
      <c r="I59" s="30">
        <v>45504</v>
      </c>
      <c r="J59" s="30">
        <v>45505</v>
      </c>
      <c r="K59" s="39">
        <v>45626</v>
      </c>
      <c r="L59" s="22"/>
      <c r="M59" s="32"/>
      <c r="N59" s="32"/>
      <c r="O59" s="32"/>
      <c r="P59" s="32"/>
      <c r="Q59" s="32"/>
      <c r="R59" s="32"/>
      <c r="S59" s="69"/>
      <c r="T59" s="32">
        <v>3800000</v>
      </c>
      <c r="U59" s="32"/>
      <c r="V59" s="32"/>
      <c r="W59" s="32"/>
      <c r="X59"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60" spans="1:24" ht="135" x14ac:dyDescent="0.25">
      <c r="A60" s="13" t="s">
        <v>283</v>
      </c>
      <c r="B60" s="99" t="s">
        <v>11</v>
      </c>
      <c r="C60" s="33" t="s">
        <v>284</v>
      </c>
      <c r="D60" s="17" t="s">
        <v>108</v>
      </c>
      <c r="E60" s="24" t="s">
        <v>298</v>
      </c>
      <c r="F60" s="29" t="s">
        <v>299</v>
      </c>
      <c r="G60" s="16" t="s">
        <v>16</v>
      </c>
      <c r="H60" s="95">
        <v>13600000</v>
      </c>
      <c r="I60" s="30">
        <v>45504</v>
      </c>
      <c r="J60" s="30">
        <v>45506</v>
      </c>
      <c r="K60" s="30">
        <v>45628</v>
      </c>
      <c r="L60" s="22"/>
      <c r="M60" s="32"/>
      <c r="N60" s="32"/>
      <c r="O60" s="32"/>
      <c r="P60" s="32"/>
      <c r="Q60" s="32"/>
      <c r="R60" s="32"/>
      <c r="S60" s="69"/>
      <c r="T60" s="32">
        <v>3400000</v>
      </c>
      <c r="U60" s="32"/>
      <c r="V60" s="32"/>
      <c r="W60" s="32"/>
      <c r="X60"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61" spans="1:24" ht="60" x14ac:dyDescent="0.25">
      <c r="A61" s="13" t="s">
        <v>285</v>
      </c>
      <c r="B61" s="99" t="s">
        <v>11</v>
      </c>
      <c r="C61" s="33" t="s">
        <v>286</v>
      </c>
      <c r="D61" s="17" t="s">
        <v>148</v>
      </c>
      <c r="E61" s="24" t="s">
        <v>149</v>
      </c>
      <c r="F61" s="29" t="s">
        <v>300</v>
      </c>
      <c r="G61" s="16" t="s">
        <v>16</v>
      </c>
      <c r="H61" s="95">
        <v>13600000</v>
      </c>
      <c r="I61" s="30">
        <v>45509</v>
      </c>
      <c r="J61" s="30">
        <v>45512</v>
      </c>
      <c r="K61" s="30">
        <v>45633</v>
      </c>
      <c r="L61" s="22"/>
      <c r="M61" s="32"/>
      <c r="N61" s="32"/>
      <c r="O61" s="32"/>
      <c r="P61" s="32"/>
      <c r="Q61" s="32"/>
      <c r="R61" s="32"/>
      <c r="S61" s="69"/>
      <c r="T61" s="32">
        <v>3400000</v>
      </c>
      <c r="U61" s="32"/>
      <c r="V61" s="32"/>
      <c r="W61" s="32"/>
      <c r="X61"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0.25</v>
      </c>
    </row>
    <row r="62" spans="1:24" ht="78.75" x14ac:dyDescent="0.25">
      <c r="A62" s="100" t="s">
        <v>287</v>
      </c>
      <c r="B62" s="99" t="s">
        <v>11</v>
      </c>
      <c r="C62" s="33" t="s">
        <v>288</v>
      </c>
      <c r="D62" s="17" t="s">
        <v>294</v>
      </c>
      <c r="E62" s="24" t="s">
        <v>301</v>
      </c>
      <c r="F62" s="29" t="s">
        <v>302</v>
      </c>
      <c r="G62" s="16" t="s">
        <v>16</v>
      </c>
      <c r="H62" s="95">
        <v>8400000</v>
      </c>
      <c r="I62" s="30">
        <v>45509</v>
      </c>
      <c r="J62" s="30">
        <v>45512</v>
      </c>
      <c r="K62" s="30">
        <v>45603</v>
      </c>
      <c r="L62" s="22"/>
      <c r="M62" s="32"/>
      <c r="N62" s="32"/>
      <c r="O62" s="32"/>
      <c r="P62" s="32"/>
      <c r="Q62" s="32"/>
      <c r="R62" s="32"/>
      <c r="S62" s="69"/>
      <c r="T62" s="32">
        <v>2800000</v>
      </c>
      <c r="U62" s="32"/>
      <c r="V62" s="32"/>
      <c r="W62" s="32"/>
      <c r="X62"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0.33333333333333331</v>
      </c>
    </row>
    <row r="63" spans="1:24" ht="78.75" x14ac:dyDescent="0.25">
      <c r="A63" s="100" t="s">
        <v>289</v>
      </c>
      <c r="B63" s="99" t="s">
        <v>11</v>
      </c>
      <c r="C63" s="33" t="s">
        <v>290</v>
      </c>
      <c r="D63" s="17" t="s">
        <v>295</v>
      </c>
      <c r="E63" s="25" t="s">
        <v>303</v>
      </c>
      <c r="F63" s="29" t="s">
        <v>304</v>
      </c>
      <c r="G63" s="16" t="s">
        <v>16</v>
      </c>
      <c r="H63" s="95">
        <v>7000000</v>
      </c>
      <c r="I63" s="30">
        <v>45509</v>
      </c>
      <c r="J63" s="30">
        <v>45512</v>
      </c>
      <c r="K63" s="30">
        <v>45587</v>
      </c>
      <c r="L63" s="22"/>
      <c r="M63" s="32"/>
      <c r="N63" s="32"/>
      <c r="O63" s="32"/>
      <c r="P63" s="32"/>
      <c r="Q63" s="32"/>
      <c r="R63" s="32"/>
      <c r="S63" s="69"/>
      <c r="T63" s="32">
        <v>2800000</v>
      </c>
      <c r="U63" s="32"/>
      <c r="V63" s="32"/>
      <c r="W63" s="32"/>
      <c r="X63"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0.4</v>
      </c>
    </row>
    <row r="64" spans="1:24" ht="60" x14ac:dyDescent="0.25">
      <c r="A64" s="100" t="s">
        <v>291</v>
      </c>
      <c r="B64" s="99" t="s">
        <v>11</v>
      </c>
      <c r="C64" s="33" t="s">
        <v>292</v>
      </c>
      <c r="D64" s="17" t="s">
        <v>296</v>
      </c>
      <c r="E64" s="24" t="s">
        <v>119</v>
      </c>
      <c r="F64" s="29" t="s">
        <v>305</v>
      </c>
      <c r="G64" s="16" t="s">
        <v>22</v>
      </c>
      <c r="H64" s="95">
        <v>6900000</v>
      </c>
      <c r="I64" s="30">
        <v>45531</v>
      </c>
      <c r="J64" s="30">
        <v>45532</v>
      </c>
      <c r="K64" s="30">
        <v>45646</v>
      </c>
      <c r="L64" s="22"/>
      <c r="M64" s="32"/>
      <c r="N64" s="32"/>
      <c r="O64" s="32"/>
      <c r="P64" s="32"/>
      <c r="Q64" s="32"/>
      <c r="R64" s="32"/>
      <c r="S64" s="69"/>
      <c r="T64" s="32">
        <v>1800000</v>
      </c>
      <c r="U64" s="32"/>
      <c r="V64" s="32"/>
      <c r="W64" s="32"/>
      <c r="X64" s="73">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0.2608695652173913</v>
      </c>
    </row>
    <row r="65" spans="1:24" ht="21" x14ac:dyDescent="0.25">
      <c r="A65" s="97"/>
      <c r="B65" s="14"/>
      <c r="C65" s="96"/>
      <c r="D65" s="94"/>
      <c r="E65" s="24"/>
      <c r="F65" s="27"/>
      <c r="G65" s="16"/>
      <c r="H65" s="95"/>
      <c r="I65" s="30"/>
      <c r="J65" s="30"/>
      <c r="K65" s="30"/>
      <c r="L65" s="22"/>
      <c r="M65" s="32"/>
      <c r="N65" s="32"/>
      <c r="O65" s="32"/>
      <c r="P65" s="32"/>
      <c r="Q65" s="32"/>
      <c r="R65" s="32"/>
      <c r="S65" s="32"/>
      <c r="T65" s="32"/>
      <c r="U65" s="32"/>
      <c r="V65" s="32"/>
      <c r="W65" s="32"/>
      <c r="X65"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6" spans="1:24" ht="21" x14ac:dyDescent="0.25">
      <c r="A66" s="97"/>
      <c r="B66" s="14"/>
      <c r="C66" s="96"/>
      <c r="D66" s="94"/>
      <c r="E66" s="24"/>
      <c r="F66" s="27"/>
      <c r="G66" s="16"/>
      <c r="H66" s="95"/>
      <c r="I66" s="30"/>
      <c r="J66" s="30"/>
      <c r="K66" s="30"/>
      <c r="L66" s="22"/>
      <c r="M66" s="32"/>
      <c r="N66" s="32"/>
      <c r="O66" s="32"/>
      <c r="P66" s="32"/>
      <c r="Q66" s="32"/>
      <c r="R66" s="32"/>
      <c r="S66" s="32"/>
      <c r="T66" s="32"/>
      <c r="U66" s="32"/>
      <c r="V66" s="32"/>
      <c r="W66" s="32"/>
      <c r="X66"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7" spans="1:24" ht="21" x14ac:dyDescent="0.25">
      <c r="A67" s="97"/>
      <c r="B67" s="14"/>
      <c r="C67" s="96"/>
      <c r="D67" s="94"/>
      <c r="E67" s="24"/>
      <c r="F67" s="27"/>
      <c r="G67" s="16"/>
      <c r="H67" s="95"/>
      <c r="I67" s="30"/>
      <c r="J67" s="30"/>
      <c r="K67" s="30"/>
      <c r="L67" s="22"/>
      <c r="M67" s="32"/>
      <c r="N67" s="32"/>
      <c r="O67" s="32"/>
      <c r="P67" s="32"/>
      <c r="Q67" s="32"/>
      <c r="R67" s="32"/>
      <c r="S67" s="32"/>
      <c r="T67" s="32"/>
      <c r="U67" s="32"/>
      <c r="V67" s="32"/>
      <c r="W67" s="32"/>
      <c r="X67" s="73" t="e">
        <f>(Tabla2[[#This Row],[FEBRERO]]+Tabla2[[#This Row],[MARZO]]+Tabla2[[#This Row],[ABRIL]]+Tabla2[[#This Row],[MAYO ]]+Tabla2[[#This Row],[JUNIO]]+Tabla2[[#This Row],[JULIO]]+Tabla2[[#This Row],[AGOSTO]]+Tabla2[[#This Row],[SEPTIEMBRE]]+Tabla2[[#This Row],[OCTUBRE]]+Tabla2[[#This Row],[NOVIEMBRE]]+Tabla2[[#This Row],[DICIEMBRE]])/(Tabla2[[#This Row],[VALOR DEL CONTRATO]]+Tabla2[[#This Row],[ADICIÓN O REDUCCIÓN]])</f>
        <v>#DIV/0!</v>
      </c>
    </row>
    <row r="68" spans="1:24" x14ac:dyDescent="0.25">
      <c r="H68" s="52"/>
      <c r="I68" s="49"/>
    </row>
    <row r="69" spans="1:24" x14ac:dyDescent="0.25">
      <c r="F69" s="53"/>
    </row>
    <row r="70" spans="1:24" x14ac:dyDescent="0.25">
      <c r="F70" s="53"/>
      <c r="I70" s="54"/>
    </row>
    <row r="71" spans="1:24" x14ac:dyDescent="0.25">
      <c r="F71" s="53"/>
    </row>
    <row r="72" spans="1:24" x14ac:dyDescent="0.25">
      <c r="A72" s="50"/>
      <c r="C72" s="55"/>
      <c r="F72" s="56">
        <f>SUM(F69:F71)</f>
        <v>0</v>
      </c>
    </row>
    <row r="73" spans="1:24" x14ac:dyDescent="0.25">
      <c r="C73" s="57"/>
    </row>
    <row r="74" spans="1:24" x14ac:dyDescent="0.25">
      <c r="C74" s="57"/>
    </row>
    <row r="75" spans="1:24" x14ac:dyDescent="0.25">
      <c r="C75" s="58"/>
    </row>
    <row r="76" spans="1:24" x14ac:dyDescent="0.25">
      <c r="C76" s="58"/>
    </row>
    <row r="77" spans="1:24" x14ac:dyDescent="0.25">
      <c r="C77" s="58"/>
    </row>
    <row r="78" spans="1:24" x14ac:dyDescent="0.25">
      <c r="C78" s="58"/>
    </row>
  </sheetData>
  <mergeCells count="6">
    <mergeCell ref="B1:W1"/>
    <mergeCell ref="B2:O2"/>
    <mergeCell ref="P2:W2"/>
    <mergeCell ref="A1:A2"/>
    <mergeCell ref="M3:X3"/>
    <mergeCell ref="X1:X2"/>
  </mergeCells>
  <dataValidations count="7">
    <dataValidation type="list" allowBlank="1" showInputMessage="1" showErrorMessage="1" sqref="B5:B25 B27 B29 B31:B32" xr:uid="{D856A102-427A-477D-889E-3ADA17FADB1B}">
      <formula1>#REF!</formula1>
    </dataValidation>
    <dataValidation type="list" allowBlank="1" showInputMessage="1" showErrorMessage="1" sqref="G27 G29 G31:G32 G4:G25 B68:B1048576 B4 G68:G1048576" xr:uid="{BD029648-5C89-4078-9EA9-37F88A6C2F82}">
      <formula1>#REF!</formula1>
    </dataValidation>
    <dataValidation type="list" allowBlank="1" showInputMessage="1" showErrorMessage="1" sqref="B28 B30 B33:B34" xr:uid="{9F0E8294-644F-49D7-A32B-3E736A9E80D1}">
      <formula1>$AG$2:$AG$7</formula1>
    </dataValidation>
    <dataValidation type="list" allowBlank="1" showInputMessage="1" showErrorMessage="1" sqref="G28 G26 G30 G33:G34" xr:uid="{20F26EBE-97BC-4311-ABD4-7F8A79B93E1C}">
      <formula1>$AI$2:$AI$13</formula1>
    </dataValidation>
    <dataValidation type="list" allowBlank="1" showInputMessage="1" showErrorMessage="1" sqref="B35:B36 B38:B39 B41:B59" xr:uid="{B6902679-A2A1-479B-BA04-2F90A0B391B9}">
      <formula1>$AM$2:$AM$7</formula1>
    </dataValidation>
    <dataValidation type="list" allowBlank="1" showInputMessage="1" showErrorMessage="1" sqref="B40 B60:B67" xr:uid="{2DF53969-CB32-4AC3-A79E-23F99D79BB71}">
      <formula1>$AM$2:$AM$6</formula1>
    </dataValidation>
    <dataValidation type="list" allowBlank="1" showInputMessage="1" showErrorMessage="1" sqref="G35:G67" xr:uid="{B41D9651-C994-45F4-ACD1-5E8A6AEC5877}">
      <formula1>$AO$2:$AO$13</formula1>
    </dataValidation>
  </dataValidations>
  <hyperlinks>
    <hyperlink ref="E5" r:id="rId1" xr:uid="{40D3E89C-6FE0-4252-8651-4075197F93E8}"/>
    <hyperlink ref="F5" r:id="rId2" xr:uid="{B7BB3B48-6CB6-4BF6-AAE7-C5A8CE240822}"/>
    <hyperlink ref="F6" r:id="rId3" xr:uid="{A79F095D-3D91-4606-8F89-1F9D6E3BA57C}"/>
    <hyperlink ref="F7" r:id="rId4" xr:uid="{009BA03F-4E4B-48F3-95B5-7AB1B82BEE86}"/>
    <hyperlink ref="F8" r:id="rId5" xr:uid="{9CBC62F6-13AE-4459-8F5F-E83BE7824435}"/>
    <hyperlink ref="F9" r:id="rId6" xr:uid="{32027784-F1CF-40FE-B6B3-8BFCFDD12A53}"/>
    <hyperlink ref="F10" r:id="rId7" xr:uid="{18CE8789-52F6-426A-872E-1054700AB327}"/>
    <hyperlink ref="E6" r:id="rId8" xr:uid="{6EBD0B59-625F-4FC8-A0AB-496A97C0387C}"/>
    <hyperlink ref="E7" r:id="rId9" xr:uid="{59C50841-10E1-47A3-AB5C-A84297BDB583}"/>
    <hyperlink ref="E8" r:id="rId10" xr:uid="{1FE33ED6-0588-4366-8407-265A9270945A}"/>
    <hyperlink ref="E9" r:id="rId11" xr:uid="{1042D7A5-ABE1-4180-B9DC-A06837317FF8}"/>
    <hyperlink ref="E10" r:id="rId12" xr:uid="{915ED2C1-62D4-434A-8B7E-E7AC6DC62417}"/>
    <hyperlink ref="E11" r:id="rId13" xr:uid="{9583A770-5291-477B-B3A6-30C565378F08}"/>
    <hyperlink ref="E12" r:id="rId14" xr:uid="{FEA45F51-6738-4D99-923F-B15D46BC149C}"/>
    <hyperlink ref="E13" r:id="rId15" xr:uid="{2BE9F8A4-852E-49E4-A4B7-D1916B508735}"/>
    <hyperlink ref="E14" r:id="rId16" xr:uid="{743B9F55-3E2C-4333-B7B5-116DC6E99B95}"/>
    <hyperlink ref="E15" r:id="rId17" xr:uid="{20D6171C-EFC5-438F-BB2C-E44A4F0B6057}"/>
    <hyperlink ref="E16" r:id="rId18" xr:uid="{EA51B454-274B-46CE-85FD-E15C75737DFC}"/>
    <hyperlink ref="E17" r:id="rId19" xr:uid="{7D2F95A0-10F3-417D-B188-3454FAC4110E}"/>
    <hyperlink ref="E18" r:id="rId20" xr:uid="{9D303ABE-32D7-4A05-A62E-931FA351C467}"/>
    <hyperlink ref="E20" r:id="rId21" xr:uid="{EA6EEB6F-CC4F-4547-B188-DDE6286FBBAE}"/>
    <hyperlink ref="E21" r:id="rId22" xr:uid="{3B740F81-7D19-4156-B4C6-8158DAF08379}"/>
    <hyperlink ref="E22" r:id="rId23" xr:uid="{70C4D68F-153B-46AA-BA29-65AA7D927F51}"/>
    <hyperlink ref="E23" r:id="rId24" xr:uid="{29C61036-4874-496B-96A0-5BC7E6CBC493}"/>
    <hyperlink ref="E24" r:id="rId25" xr:uid="{B9FE8B6B-7BC9-4D2D-856B-0987B262A7E9}"/>
    <hyperlink ref="E25" r:id="rId26" xr:uid="{1C5A1D23-E192-4568-8A39-56888EBB5DBB}"/>
    <hyperlink ref="F11" r:id="rId27" xr:uid="{68E00D3A-03E8-4CB1-90AF-BAB7123F3B7F}"/>
    <hyperlink ref="F12" r:id="rId28" xr:uid="{181AEEA6-85A3-4FA2-90F7-14E6A7285011}"/>
    <hyperlink ref="F13" r:id="rId29" xr:uid="{13344909-F7D3-4F10-84FF-C13263BB8ADC}"/>
    <hyperlink ref="F14" r:id="rId30" xr:uid="{A95B9492-3C7F-42DC-ACA4-1E113888ACEB}"/>
    <hyperlink ref="F15" r:id="rId31" xr:uid="{221ECBB7-943D-4AA4-8551-B247404EB694}"/>
    <hyperlink ref="F16" r:id="rId32" xr:uid="{D6330D43-18EE-4D67-B7E2-4E55A674E962}"/>
    <hyperlink ref="F18" r:id="rId33" xr:uid="{2315B5DE-A69B-4DF8-87E8-DA6AEC476ADE}"/>
    <hyperlink ref="F19" r:id="rId34" xr:uid="{E41BB0C1-55B4-4DF1-9D09-2E74E6ECD890}"/>
    <hyperlink ref="F20" r:id="rId35" xr:uid="{2798611E-FA42-4464-8D49-F07E530EC001}"/>
    <hyperlink ref="F21" r:id="rId36" xr:uid="{64EFD20A-D10F-47A3-A5CB-839EFAD3EEBA}"/>
    <hyperlink ref="F22" r:id="rId37" xr:uid="{09E17A6E-17AE-4240-90BB-838D1F15F605}"/>
    <hyperlink ref="F23" r:id="rId38" xr:uid="{883546FD-DEC2-4C7D-9F04-E97EF101FD66}"/>
    <hyperlink ref="F24" r:id="rId39" xr:uid="{2F8E98D7-1BEE-47AB-AA4E-5A58AF0DDCD1}"/>
    <hyperlink ref="F25" r:id="rId40" xr:uid="{C9749748-C9B0-47EA-AB10-B1FBABE03E99}"/>
    <hyperlink ref="E29" r:id="rId41" xr:uid="{022DF893-DDFF-4509-8F8B-9DFEA24B7ED7}"/>
    <hyperlink ref="F29" r:id="rId42" xr:uid="{4F8EAF64-3147-452D-ABCC-CE3352A72D29}"/>
    <hyperlink ref="E27" r:id="rId43" xr:uid="{A6389587-7509-4FD5-B2DF-A103FE66BD4F}"/>
    <hyperlink ref="F27" r:id="rId44" xr:uid="{D44F292C-EDE4-4BBC-A8EB-32AECD84FA83}"/>
    <hyperlink ref="E31" r:id="rId45" xr:uid="{01DDCB5F-DE67-41C0-9921-88725F6D3E35}"/>
    <hyperlink ref="F31" r:id="rId46" xr:uid="{64021D02-63AE-445C-B981-BF468DEF30C5}"/>
    <hyperlink ref="E32" r:id="rId47" xr:uid="{1A08BEC7-4DF0-48BF-AF03-1F4633F2CC8C}"/>
    <hyperlink ref="F32" r:id="rId48" xr:uid="{96BD390E-7ADA-4536-83A3-C87952EB86E6}"/>
    <hyperlink ref="F28" r:id="rId49" xr:uid="{427AF0FE-13CA-4FFF-B2CC-E86D398917FF}"/>
    <hyperlink ref="E28" r:id="rId50" xr:uid="{F0F62E8E-F81F-42E7-947C-FBCD4F9B3C08}"/>
    <hyperlink ref="F26" r:id="rId51" xr:uid="{6EEAEEEB-B6E0-4AE4-A3F2-2C704BDE5A5D}"/>
    <hyperlink ref="E26" r:id="rId52" xr:uid="{4836CCF8-2FD8-4F01-B64B-7954EEB06186}"/>
    <hyperlink ref="E30" r:id="rId53" xr:uid="{24809D31-EE5F-46DC-A5FA-2D5133F8875A}"/>
    <hyperlink ref="F30" r:id="rId54" xr:uid="{383262F8-0160-4A27-987A-77C19EB80F06}"/>
    <hyperlink ref="F33" r:id="rId55" xr:uid="{1F5F2B25-4DDB-409D-8424-3B9702A7BC0E}"/>
    <hyperlink ref="E33" r:id="rId56" xr:uid="{9B6418C4-2960-4561-8BD6-B42974FB5516}"/>
    <hyperlink ref="E34" r:id="rId57" xr:uid="{F6B095F0-DAED-418C-A68C-4677AABCD7B4}"/>
    <hyperlink ref="F34" r:id="rId58" xr:uid="{D4544421-C6E0-41B8-93DB-F3757181C6FB}"/>
    <hyperlink ref="E19" r:id="rId59" xr:uid="{BF8459BA-E6DC-46BE-B08E-D85EC815D110}"/>
    <hyperlink ref="F35" r:id="rId60" xr:uid="{86438AEF-7E8B-4F3E-BEF0-5DA344BDB8B1}"/>
    <hyperlink ref="E35" r:id="rId61" xr:uid="{8BC1F4E9-05A8-4726-9ABE-A31F9573EEC5}"/>
    <hyperlink ref="E36" r:id="rId62" xr:uid="{C63C8CBD-4F34-4661-96E0-68AB0F6403EE}"/>
    <hyperlink ref="F37" r:id="rId63" xr:uid="{59F0333C-D2CE-4F72-A482-DB1F8A4143EB}"/>
    <hyperlink ref="E37" r:id="rId64" xr:uid="{9094E4F6-9B6A-4883-BBEA-C67D9A846D0E}"/>
    <hyperlink ref="E38" r:id="rId65" xr:uid="{3B8FC6D3-A875-4BF4-B166-25489D2C848A}"/>
    <hyperlink ref="E39" r:id="rId66" xr:uid="{9F4D7E0F-8B9F-4B3D-A43C-BD2D8D7F4BF4}"/>
    <hyperlink ref="F39" r:id="rId67" xr:uid="{08C7EB40-1806-492D-83A4-E528E2603F3C}"/>
    <hyperlink ref="E40" r:id="rId68" xr:uid="{F834D4B1-8665-4919-A6E4-69F39E741D4D}"/>
    <hyperlink ref="F40" r:id="rId69" xr:uid="{500DDA7E-4923-4C14-856E-CA76F05F74B3}"/>
    <hyperlink ref="E42" r:id="rId70" display="mailto:luise.lz@hotmail.com" xr:uid="{4C772A0A-5DF0-4776-8447-26CB04E9465A}"/>
    <hyperlink ref="E41" r:id="rId71" display="mailto:mariaospina0821@outlook.com" xr:uid="{31D5FB3C-2C17-46C7-83F2-FF3C72CAED63}"/>
    <hyperlink ref="F41" r:id="rId72" xr:uid="{8E622A7A-DBE8-44AA-AF1A-B68D18920BB1}"/>
    <hyperlink ref="F42" r:id="rId73" xr:uid="{9D487EE8-E23E-4118-8B89-6BF8CDB21AF3}"/>
    <hyperlink ref="E43" r:id="rId74" xr:uid="{53A33065-0B34-489F-B37D-534B6C97BA97}"/>
    <hyperlink ref="F43" r:id="rId75" xr:uid="{CED3E4FB-3F6C-437B-A4D9-37545AA43059}"/>
    <hyperlink ref="E44" r:id="rId76" xr:uid="{EA501420-AA0A-42EC-B1BF-87B47474322E}"/>
    <hyperlink ref="E48" r:id="rId77" xr:uid="{15ACE400-149A-4C0B-A497-20370FC626A0}"/>
    <hyperlink ref="E45" r:id="rId78" display="mailto:pao_oleduga@hotmail.com" xr:uid="{2386FA99-E07E-45F8-9B31-20584A676229}"/>
    <hyperlink ref="E47" r:id="rId79" xr:uid="{4D5C922A-BB6C-4178-B3B5-3743B0CEAEDF}"/>
    <hyperlink ref="E49" r:id="rId80" xr:uid="{D5096ED4-B266-41BF-A6A2-AE56F80B19EF}"/>
    <hyperlink ref="F45" r:id="rId81" xr:uid="{2D8D901D-11B2-4113-90CD-733EB4BB28F0}"/>
    <hyperlink ref="F44" r:id="rId82" xr:uid="{3E83027D-4F72-46C3-BBC6-8ACC21173C1E}"/>
    <hyperlink ref="F46" r:id="rId83" xr:uid="{41C55D09-8271-4113-A7E0-AEE1D5C5D505}"/>
    <hyperlink ref="F47" r:id="rId84" xr:uid="{9B7D270F-6C25-4726-B391-ED053444B645}"/>
    <hyperlink ref="F48" r:id="rId85" xr:uid="{F83CF7F2-CB9B-4E72-AFE6-59FD26120427}"/>
    <hyperlink ref="F49" r:id="rId86" xr:uid="{3AF79246-AFA6-43C8-9C48-FF96428EE238}"/>
    <hyperlink ref="E54" r:id="rId87" display="mailto:vane_velezduarte@hotmail.com" xr:uid="{E241CC12-198A-4C31-ACBB-2E3AB14A6B53}"/>
    <hyperlink ref="E55" r:id="rId88" display="mailto:jeffersonnunez23@hotmail.com" xr:uid="{F587DCFE-159C-4BD4-A80A-66362389B4D9}"/>
    <hyperlink ref="E56" r:id="rId89" display="mailto:rosembergjs@gmail.com" xr:uid="{632FF1FB-D6AE-47E7-AE38-F2B19D3D57F8}"/>
    <hyperlink ref="E58" r:id="rId90" xr:uid="{FD31CB84-0C71-407D-B37D-CA729E895B3E}"/>
    <hyperlink ref="E50" r:id="rId91" xr:uid="{E2970F7A-63D4-4C4C-8D48-15A2F46B1DF4}"/>
    <hyperlink ref="E51" r:id="rId92" xr:uid="{B7B40264-3659-4B96-98EF-AACDB8737952}"/>
    <hyperlink ref="F51" r:id="rId93" xr:uid="{558C043D-3752-4480-B544-92FE774E2402}"/>
    <hyperlink ref="F50" r:id="rId94" xr:uid="{57E85EED-2882-4DAB-BFE3-C0DCF6BE4867}"/>
    <hyperlink ref="F52" r:id="rId95" xr:uid="{1CDF7095-C832-476D-9D31-99769F300BC9}"/>
    <hyperlink ref="F53" r:id="rId96" xr:uid="{8B87A7E1-7152-4259-BF16-64F2C59D5731}"/>
    <hyperlink ref="F54" r:id="rId97" xr:uid="{73BE3B35-3C8D-4051-BB0F-B946595FA864}"/>
    <hyperlink ref="F55" r:id="rId98" xr:uid="{63EA4160-F4A7-4398-9185-94A03E1E1AF6}"/>
    <hyperlink ref="F56" r:id="rId99" xr:uid="{2CB82BC5-2ED6-427F-B312-EF25E7B31DDE}"/>
    <hyperlink ref="F57" r:id="rId100" xr:uid="{E4574CEB-4220-436F-9E47-0617F79C7598}"/>
    <hyperlink ref="F58" r:id="rId101" xr:uid="{A9EB0EAB-B951-474C-8B7E-83BD7FAA010A}"/>
    <hyperlink ref="E57" r:id="rId102" xr:uid="{965C71FA-2E89-4B99-B89F-351D06A57700}"/>
    <hyperlink ref="E53" r:id="rId103" xr:uid="{57180358-2EF1-43A1-B357-06E00AB63626}"/>
    <hyperlink ref="E52" r:id="rId104" xr:uid="{BC345551-CB8C-410F-A379-467A08C7F51A}"/>
    <hyperlink ref="E59" r:id="rId105" display="mailto:Ing.Sandra.Oliveros@gmail.com" xr:uid="{2C091242-BE87-42E1-82C1-DC90781F4846}"/>
    <hyperlink ref="E60" r:id="rId106" xr:uid="{B53D9886-7EFD-4076-9D03-FCA371C04C1C}"/>
    <hyperlink ref="F59" r:id="rId107" xr:uid="{9793DEC4-19E9-4487-BAC1-FF86346ADE50}"/>
    <hyperlink ref="F60" r:id="rId108" xr:uid="{9C0A643F-174C-4261-B272-4227DC32DFAE}"/>
    <hyperlink ref="E61" r:id="rId109" xr:uid="{5059C00D-F330-47B9-9E0E-B3D00B6E7348}"/>
    <hyperlink ref="E62" r:id="rId110" xr:uid="{9EF30A8E-33BA-4DC1-8D6D-15BA0B1F52B8}"/>
    <hyperlink ref="E63" r:id="rId111" xr:uid="{9C45AEB1-4085-41D9-84AD-C6C4BAEFB3BE}"/>
    <hyperlink ref="F61" r:id="rId112" xr:uid="{6E522F0A-FC50-4BE1-B2BD-31582F6AC016}"/>
    <hyperlink ref="F62" r:id="rId113" xr:uid="{54DBBAD5-9978-4152-95A7-5979B1E39241}"/>
    <hyperlink ref="F63" r:id="rId114" xr:uid="{661F6091-D9B0-4681-BBA7-F26703987FC0}"/>
    <hyperlink ref="F64" r:id="rId115" xr:uid="{95EA93AB-6BB8-47FF-96BF-FD1A8C92965A}"/>
    <hyperlink ref="E64" r:id="rId116" xr:uid="{6C281913-6F2D-44EE-A524-DB459D211560}"/>
    <hyperlink ref="E46" r:id="rId117" xr:uid="{6D20C459-80B3-4415-9DA3-E9316BFBA3E6}"/>
  </hyperlinks>
  <pageMargins left="0.7" right="0.7" top="0.75" bottom="0.75" header="0.3" footer="0.3"/>
  <pageSetup scale="16" orientation="portrait" horizontalDpi="1200" verticalDpi="1200" r:id="rId118"/>
  <drawing r:id="rId119"/>
  <tableParts count="1">
    <tablePart r:id="rId12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CONTRATACIÓN LEY 1712</vt:lpstr>
      <vt:lpstr>'INFORME CONTRATACIÓN LEY 1712'!Área_de_impresión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Anibal Palencia</dc:creator>
  <cp:keywords/>
  <dc:description/>
  <cp:lastModifiedBy>Sistemas</cp:lastModifiedBy>
  <cp:revision/>
  <dcterms:created xsi:type="dcterms:W3CDTF">2024-03-05T12:52:20Z</dcterms:created>
  <dcterms:modified xsi:type="dcterms:W3CDTF">2024-10-15T18:30:42Z</dcterms:modified>
  <cp:category/>
  <cp:contentStatus/>
</cp:coreProperties>
</file>