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A95DCF8A-BD9A-4C02-A99D-016126E25CF0}"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1" l="1"/>
  <c r="X5" i="1" l="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F43" i="1" l="1"/>
</calcChain>
</file>

<file path=xl/sharedStrings.xml><?xml version="1.0" encoding="utf-8"?>
<sst xmlns="http://schemas.openxmlformats.org/spreadsheetml/2006/main" count="245" uniqueCount="190">
  <si>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</si>
  <si>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</si>
  <si>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</si>
  <si>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</si>
  <si>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</si>
  <si>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</si>
  <si>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</si>
  <si>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</si>
  <si>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</si>
  <si>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</si>
  <si>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</si>
  <si>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</si>
  <si>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</si>
  <si>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</si>
  <si>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</si>
  <si>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</si>
  <si>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</si>
  <si>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</si>
  <si>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</si>
  <si>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</si>
  <si>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</si>
  <si>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</si>
  <si>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</si>
  <si>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</si>
  <si>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</si>
  <si>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</si>
  <si>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</si>
  <si>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</si>
  <si>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</si>
  <si>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</si>
  <si>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</si>
  <si>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</si>
  <si>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</si>
  <si>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</si>
  <si>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</si>
  <si>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</si>
  <si>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</si>
  <si>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</si>
  <si>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</si>
  <si>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</si>
  <si>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</si>
  <si>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</si>
  <si>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</si>
  <si>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</si>
  <si>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</si>
  <si>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</si>
  <si>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</si>
  <si>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</si>
  <si>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</si>
  <si>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</si>
  <si>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</si>
  <si>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</si>
  <si>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</si>
  <si>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</si>
  <si>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</si>
  <si>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</si>
  <si>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</si>
  <si>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</si>
  <si>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</si>
  <si>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</si>
  <si>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</si>
  <si>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</si>
  <si>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</si>
  <si>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</si>
  <si>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</si>
  <si>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</si>
  <si>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</si>
  <si>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</si>
  <si>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</si>
  <si>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</si>
  <si>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</si>
  <si>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</si>
  <si>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</si>
  <si>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</si>
  <si>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</si>
  <si>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</si>
  <si>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</si>
  <si>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</si>
  <si>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</si>
  <si>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</si>
  <si>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</si>
  <si>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</si>
  <si>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</si>
  <si>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</si>
  <si>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</si>
  <si>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</si>
  <si>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</si>
  <si>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</si>
  <si>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</si>
  <si>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</si>
  <si>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</si>
  <si>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</si>
  <si>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</si>
  <si>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</si>
  <si>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</si>
  <si>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</si>
  <si>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</si>
  <si>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</si>
  <si>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</si>
  <si>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</si>
  <si>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</si>
  <si>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</si>
  <si>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</si>
  <si>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</si>
  <si>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</si>
  <si>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</si>
  <si>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</si>
  <si>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</si>
  <si>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</si>
  <si>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</si>
  <si>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</si>
  <si>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</si>
  <si>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</si>
  <si>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</si>
  <si>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</si>
  <si>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</si>
  <si>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</si>
  <si>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</si>
  <si>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</si>
  <si>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</si>
  <si>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</si>
  <si>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</si>
  <si>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</si>
  <si>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</si>
  <si>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</si>
  <si>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</si>
  <si>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</si>
  <si>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</si>
  <si>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</si>
  <si>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</si>
  <si>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</si>
  <si>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</si>
  <si>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</si>
  <si>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</si>
  <si>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</si>
  <si>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</si>
  <si>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</si>
  <si>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</si>
  <si>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</si>
  <si>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</si>
  <si>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</si>
  <si>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</si>
  <si>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</si>
  <si>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</si>
  <si>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</si>
  <si>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</si>
  <si>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</si>
  <si>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</si>
  <si>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</si>
  <si>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</si>
  <si>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</si>
  <si>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</si>
  <si>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</si>
  <si>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</si>
  <si>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</si>
  <si>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</si>
  <si>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</si>
  <si>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</si>
  <si>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</si>
  <si>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</si>
  <si>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</si>
  <si>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</si>
  <si>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</si>
  <si>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</si>
  <si>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</si>
  <si>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</si>
  <si>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</si>
  <si>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</si>
  <si>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</si>
  <si>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</si>
  <si>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</si>
  <si>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</si>
  <si>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</si>
  <si>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</si>
  <si>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</si>
  <si>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</si>
  <si>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</si>
  <si>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</si>
  <si>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</si>
  <si>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</si>
  <si>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</si>
  <si>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</si>
  <si>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</si>
  <si>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</si>
  <si>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</si>
  <si>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</si>
  <si>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</si>
  <si>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</si>
  <si>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</si>
  <si>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MARZO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</si>
</sst>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2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8" tint="0.39997558519241921"/>
        <bgColor indexed="65"/>
      </patternFill>
    </fill>
    <fill>
      <patternFill patternType="solid">
        <fgColor theme="4" tint="0.79998168889431442"/>
        <bgColor theme="4" tint="0.79998168889431442"/>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1" fillId="14" borderId="0" applyNumberFormat="0" applyBorder="0" applyAlignment="0" applyProtection="0"/>
  </cellStyleXfs>
  <cellXfs count="98">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5" borderId="3" xfId="0" applyFont="1" applyFill="1" applyBorder="1" applyAlignment="1">
      <alignment horizontal="center" vertical="center" wrapText="1"/>
    </xf>
    <xf numFmtId="14" fontId="6" fillId="15" borderId="3" xfId="0" applyNumberFormat="1" applyFont="1" applyFill="1" applyBorder="1" applyAlignment="1">
      <alignment horizontal="center" vertical="center" wrapText="1"/>
    </xf>
    <xf numFmtId="0" fontId="15" fillId="15" borderId="3" xfId="0" applyFont="1" applyFill="1" applyBorder="1" applyAlignment="1">
      <alignment horizontal="center" vertical="center" wrapText="1"/>
    </xf>
    <xf numFmtId="0" fontId="6" fillId="15" borderId="3" xfId="0" applyFont="1" applyFill="1" applyBorder="1" applyAlignment="1">
      <alignment horizontal="justify" vertical="center" wrapText="1"/>
    </xf>
    <xf numFmtId="0" fontId="3" fillId="15" borderId="3" xfId="4" applyFill="1" applyBorder="1" applyAlignment="1">
      <alignment horizontal="center" vertical="center" wrapText="1"/>
    </xf>
    <xf numFmtId="0" fontId="3" fillId="15" borderId="3" xfId="4" applyFill="1" applyBorder="1" applyAlignment="1">
      <alignment horizontal="justify" vertical="center" wrapText="1"/>
    </xf>
    <xf numFmtId="0" fontId="6" fillId="15"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165" fontId="14" fillId="0" borderId="3" xfId="0" applyNumberFormat="1" applyFont="1" applyFill="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1" fillId="14" borderId="9" xfId="6" applyNumberFormat="1" applyFont="1" applyBorder="1" applyAlignment="1">
      <alignment horizontal="center" vertical="center" wrapText="1"/>
    </xf>
    <xf numFmtId="49" fontId="21" fillId="14" borderId="10" xfId="6" applyNumberFormat="1" applyFont="1" applyBorder="1" applyAlignment="1">
      <alignment horizontal="center" vertical="center" wrapText="1"/>
    </xf>
    <xf numFmtId="49" fontId="21" fillId="14" borderId="11" xfId="6" applyNumberFormat="1" applyFont="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60% - Énfasis5" xfId="6" builtinId="48"/>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9">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35" totalsRowShown="0" dataDxfId="48">
  <autoFilter ref="A4:X35" xr:uid="{CBA30597-91BF-4720-A756-2F62336406A7}"/>
  <tableColumns count="24">
    <tableColumn id="1" xr3:uid="{4FD55B17-9150-4010-8D5C-8AF5E55A7496}" name="NUMERO INTERNO DEL PROCESO CONTRACTUAL" dataDxfId="47" totalsRowDxfId="46"/>
    <tableColumn id="2" xr3:uid="{C85C3077-F496-429B-AF1C-FC2EB5FD3CBB}" name="MODALIDAD DE SELECCIÓN" dataDxfId="45" totalsRowDxfId="44"/>
    <tableColumn id="3" xr3:uid="{060A9852-801E-468B-B7C0-1B890DEAD612}" name="NUMERO DE CONTRATO / ORDEN DE COMPRA" dataDxfId="43" totalsRowDxfId="42"/>
    <tableColumn id="5" xr3:uid="{EE813B81-9C7C-4070-A115-CE7B095819A2}" name="OBJETO CONTRACTUAL" dataDxfId="41" totalsRowDxfId="40"/>
    <tableColumn id="11" xr3:uid="{C44699AC-EB73-4E61-9F95-30B8FF497AFC}" name="CORREO ELECTRONICO CONTRATISTA" dataDxfId="39" totalsRowDxfId="38"/>
    <tableColumn id="12" xr3:uid="{720C2056-2ACE-4817-81E6-89299400EC5A}" name="ENLACE SECOP II PUBLICACIÓN INFORMES DE SUPERVISIÓN" dataDxfId="37" totalsRowDxfId="36"/>
    <tableColumn id="13" xr3:uid="{DF3BFE7D-9C96-496F-8956-D76853AC70E1}" name="TIPO DE CONTRATO" dataDxfId="35" totalsRowDxfId="34"/>
    <tableColumn id="15" xr3:uid="{17B2B173-A981-41C9-B107-6DE34D426424}" name="VALOR DEL CONTRATO" dataDxfId="33" totalsRowDxfId="32"/>
    <tableColumn id="32" xr3:uid="{10C3C098-F039-45EE-81FC-36212FB1575F}" name="FECHA FIRMA DEL CONTRATO / ORDEN COMPRA" dataDxfId="31" totalsRowDxfId="30"/>
    <tableColumn id="16" xr3:uid="{31831AFF-CC59-4B84-A267-8671214BB134}" name="FECHA DE INICIO DEL CONTRATO" dataDxfId="29" totalsRowDxfId="28"/>
    <tableColumn id="17" xr3:uid="{BD24F177-5C5F-4AB3-8505-81A895EF8C58}" name="FECHA DE TERMINACION" dataDxfId="27" totalsRowDxfId="26"/>
    <tableColumn id="27" xr3:uid="{E6D9D86F-C6FC-48A2-B907-E2BBC4FB36D2}" name="ADICIÓN O REDUCCIÓN" dataDxfId="25" totalsRowDxfId="24"/>
    <tableColumn id="8" xr3:uid="{D81522C5-1578-4EAA-80A4-744E407D38ED}" name="FEBRERO" dataDxfId="23" totalsRowDxfId="22"/>
    <tableColumn id="9" xr3:uid="{5E872E11-804D-4C75-BA0F-CE4732C30AC6}" name="MARZO" dataDxfId="21" totalsRowDxfId="20"/>
    <tableColumn id="10" xr3:uid="{2C16622A-41F0-432A-8411-F70C77554117}" name="ABRIL" dataDxfId="19" totalsRowDxfId="18"/>
    <tableColumn id="18" xr3:uid="{95061ED6-8FCB-494B-AE67-C0B11962B81F}" name="MAYO " dataDxfId="17" totalsRowDxfId="16"/>
    <tableColumn id="19" xr3:uid="{06617F77-6CFC-4ACB-AE49-C8C0D53D44A5}" name="JUNIO" dataDxfId="15" totalsRowDxfId="14"/>
    <tableColumn id="20" xr3:uid="{17C79072-B0A3-4ADA-8382-72E8DEE78D4E}" name="JULIO" dataDxfId="13" totalsRowDxfId="12"/>
    <tableColumn id="21" xr3:uid="{DA14C8BE-5C0A-49DE-A059-3458CDE8E9DE}" name="AGOSTO" dataDxfId="11" totalsRowDxfId="10"/>
    <tableColumn id="23" xr3:uid="{6E4E83C6-C9F5-4434-82EB-FEBE992E5C1F}" name="SEPTIEMBRE" dataDxfId="9" totalsRowDxfId="8"/>
    <tableColumn id="24" xr3:uid="{F565992A-9F57-4657-BC85-48B641C24DED}" name="OCTUBRE" dataDxfId="7" totalsRowDxfId="6"/>
    <tableColumn id="25" xr3:uid="{66D09B53-DB12-4854-B720-112289E09363}" name="NOVIEMBRE" dataDxfId="5" totalsRowDxfId="4"/>
    <tableColumn id="26" xr3:uid="{215FB105-C346-4FD1-A657-C373C0AF0306}" name="DICIEMBRE" dataDxfId="3" totalsRowDxfId="2"/>
    <tableColumn id="28" xr3:uid="{DD3E8A6B-92E1-4A2B-A659-6E62907B50BF}" name="PORCENTAJE DE EJECUCIÓN" dataDxfId="1" totalsRow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26" Type="http://schemas.openxmlformats.org/officeDocument/2006/relationships/hyperlink" Target="mailto:ivandarioleonvillarreal@g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21" Type="http://schemas.openxmlformats.org/officeDocument/2006/relationships/hyperlink" Target="mailto:acuar7401@hot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63" Type="http://schemas.openxmlformats.org/officeDocument/2006/relationships/drawing" Target="../drawings/drawing1.xml"/><Relationship Id="rId7" Type="http://schemas.openxmlformats.org/officeDocument/2006/relationships/hyperlink" Target="https://community.secop.gov.co/Public/Tendering/OpportunityDetail/Index?noticeUID=CO1.NTC.543788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recargasinktec-48@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56" Type="http://schemas.openxmlformats.org/officeDocument/2006/relationships/hyperlink" Target="mailto:correo.comercial@4-72.com.co" TargetMode="External"/><Relationship Id="rId64" Type="http://schemas.openxmlformats.org/officeDocument/2006/relationships/table" Target="../tables/table1.xm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46" Type="http://schemas.openxmlformats.org/officeDocument/2006/relationships/hyperlink" Target="https://community.secop.gov.co/Public/Tendering/OpportunityDetail/Index?noticeUID=CO1.NTC.5733733&amp;isFromPublicArea=True&amp;isModal=False" TargetMode="External"/><Relationship Id="rId59" Type="http://schemas.openxmlformats.org/officeDocument/2006/relationships/hyperlink" Target="mailto:dmleona79@hotmail.com"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54" Type="http://schemas.openxmlformats.org/officeDocument/2006/relationships/hyperlink" Target="https://community.secop.gov.co/Public/Tendering/OpportunityDetail/Index?noticeUID=CO1.NTC.5701171&amp;isFromPublicArea=True&amp;isModal=False" TargetMode="External"/><Relationship Id="rId62" Type="http://schemas.openxmlformats.org/officeDocument/2006/relationships/printerSettings" Target="../printerSettings/printerSettings1.bin"/><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469687&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57" Type="http://schemas.openxmlformats.org/officeDocument/2006/relationships/hyperlink" Target="mailto:asesorarlimitada@hot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hyperlink" Target="https://community.secop.gov.co/Public/Tendering/OpportunityDetail/Index?noticeUID=CO1.NTC.5845240&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49"/>
  <sheetViews>
    <sheetView tabSelected="1" view="pageBreakPreview" zoomScale="70" zoomScaleNormal="70" zoomScaleSheetLayoutView="70" workbookViewId="0">
      <pane xSplit="1" topLeftCell="B1" activePane="topRight" state="frozen"/>
      <selection pane="topRight" activeCell="P26" sqref="P26"/>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customWidth="1"/>
    <col min="5" max="5" width="30.85546875" style="31" customWidth="1"/>
    <col min="6" max="6" width="37.7109375" style="46" customWidth="1"/>
    <col min="7" max="7" width="26" style="3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3" customWidth="1"/>
    <col min="14" max="23" width="13" style="53"/>
    <col min="24" max="24" width="20.7109375" style="31" customWidth="1"/>
    <col min="25" max="16384" width="13" style="31"/>
  </cols>
  <sheetData>
    <row r="1" spans="1:138" ht="52.5" customHeight="1" thickBot="1" x14ac:dyDescent="0.3">
      <c r="A1" s="94"/>
      <c r="B1" s="87" t="s">
        <v>177</v>
      </c>
      <c r="C1" s="87"/>
      <c r="D1" s="87"/>
      <c r="E1" s="87"/>
      <c r="F1" s="87"/>
      <c r="G1" s="87"/>
      <c r="H1" s="87"/>
      <c r="I1" s="87"/>
      <c r="J1" s="87"/>
      <c r="K1" s="87"/>
      <c r="L1" s="87"/>
      <c r="M1" s="87"/>
      <c r="N1" s="87"/>
      <c r="O1" s="87"/>
      <c r="P1" s="87"/>
      <c r="Q1" s="87"/>
      <c r="R1" s="87"/>
      <c r="S1" s="87"/>
      <c r="T1" s="87"/>
      <c r="U1" s="87"/>
      <c r="V1" s="87"/>
      <c r="W1" s="87"/>
      <c r="X1" s="94"/>
    </row>
    <row r="2" spans="1:138" ht="60" customHeight="1" thickBot="1" x14ac:dyDescent="0.3">
      <c r="A2" s="94"/>
      <c r="B2" s="88" t="s">
        <v>181</v>
      </c>
      <c r="C2" s="89"/>
      <c r="D2" s="89"/>
      <c r="E2" s="89"/>
      <c r="F2" s="89"/>
      <c r="G2" s="89"/>
      <c r="H2" s="89"/>
      <c r="I2" s="89"/>
      <c r="J2" s="89"/>
      <c r="K2" s="89"/>
      <c r="L2" s="89"/>
      <c r="M2" s="89"/>
      <c r="N2" s="89"/>
      <c r="O2" s="90"/>
      <c r="P2" s="91" t="s">
        <v>189</v>
      </c>
      <c r="Q2" s="92"/>
      <c r="R2" s="92"/>
      <c r="S2" s="92"/>
      <c r="T2" s="92"/>
      <c r="U2" s="92"/>
      <c r="V2" s="92"/>
      <c r="W2" s="93"/>
      <c r="X2" s="94"/>
    </row>
    <row r="3" spans="1:138" ht="24.75" customHeight="1" thickBot="1" x14ac:dyDescent="0.3">
      <c r="M3" s="95" t="s">
        <v>180</v>
      </c>
      <c r="N3" s="96"/>
      <c r="O3" s="96"/>
      <c r="P3" s="96"/>
      <c r="Q3" s="96"/>
      <c r="R3" s="96"/>
      <c r="S3" s="96"/>
      <c r="T3" s="96"/>
      <c r="U3" s="96"/>
      <c r="V3" s="96"/>
      <c r="W3" s="96"/>
      <c r="X3" s="97"/>
    </row>
    <row r="4" spans="1:138" s="11" customFormat="1" ht="34.5" thickBot="1" x14ac:dyDescent="0.3">
      <c r="A4" s="1" t="s">
        <v>0</v>
      </c>
      <c r="B4" s="2" t="s">
        <v>1</v>
      </c>
      <c r="C4" s="3" t="s">
        <v>2</v>
      </c>
      <c r="D4" s="4" t="s">
        <v>3</v>
      </c>
      <c r="E4" s="5" t="s">
        <v>4</v>
      </c>
      <c r="F4" s="62" t="s">
        <v>178</v>
      </c>
      <c r="G4" s="6" t="s">
        <v>5</v>
      </c>
      <c r="H4" s="7" t="s">
        <v>6</v>
      </c>
      <c r="I4" s="8" t="s">
        <v>7</v>
      </c>
      <c r="J4" s="9" t="s">
        <v>8</v>
      </c>
      <c r="K4" s="10" t="s">
        <v>9</v>
      </c>
      <c r="L4" s="61" t="s">
        <v>182</v>
      </c>
      <c r="M4" s="77" t="s">
        <v>166</v>
      </c>
      <c r="N4" s="77" t="s">
        <v>167</v>
      </c>
      <c r="O4" s="77" t="s">
        <v>168</v>
      </c>
      <c r="P4" s="77" t="s">
        <v>169</v>
      </c>
      <c r="Q4" s="77" t="s">
        <v>170</v>
      </c>
      <c r="R4" s="77" t="s">
        <v>171</v>
      </c>
      <c r="S4" s="77" t="s">
        <v>172</v>
      </c>
      <c r="T4" s="77" t="s">
        <v>173</v>
      </c>
      <c r="U4" s="77" t="s">
        <v>174</v>
      </c>
      <c r="V4" s="77" t="s">
        <v>175</v>
      </c>
      <c r="W4" s="77"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9">
        <v>5200000</v>
      </c>
      <c r="N5" s="69">
        <v>5200000</v>
      </c>
      <c r="O5" s="69"/>
      <c r="P5" s="69"/>
      <c r="Q5" s="69"/>
      <c r="R5" s="69"/>
      <c r="S5" s="69"/>
      <c r="T5" s="69"/>
      <c r="U5" s="69"/>
      <c r="V5" s="69"/>
      <c r="W5" s="69"/>
      <c r="X5" s="73">
        <f>(Tabla2[[#This Row],[FEBRERO]]+Tabla2[[#This Row],[MARZO]]+Tabla2[[#This Row],[ABRIL]]+Tabla2[[#This Row],[MAYO ]]+Tabla2[[#This Row],[JUNIO]]+Tabla2[[#This Row],[JULIO]]+Tabla2[[#This Row],[AGOSTO]]+Tabla2[[#This Row],[SEPTIEMBRE]]+Tabla2[[#This Row],[OCTUBRE]]+Tabla2[[#This Row],[NOVIEMBRE]]+Tabla2[[#This Row],[DICIEMBRE]])/Tabla2[[#This Row],[VALOR DEL CONTRATO]]</f>
        <v>0.33333333333333331</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9">
        <v>4400000</v>
      </c>
      <c r="N6" s="69">
        <v>4400000</v>
      </c>
      <c r="O6" s="69"/>
      <c r="P6" s="69"/>
      <c r="Q6" s="69"/>
      <c r="R6" s="69"/>
      <c r="S6" s="69"/>
      <c r="T6" s="69"/>
      <c r="U6" s="69"/>
      <c r="V6" s="69"/>
      <c r="W6" s="69"/>
      <c r="X6" s="74">
        <f>(Tabla2[[#This Row],[FEBRERO]]+Tabla2[[#This Row],[MARZO]]+Tabla2[[#This Row],[ABRIL]]+Tabla2[[#This Row],[MAYO ]]+Tabla2[[#This Row],[JUNIO]]+Tabla2[[#This Row],[JULIO]]+Tabla2[[#This Row],[AGOSTO]]+Tabla2[[#This Row],[SEPTIEMBRE]]+Tabla2[[#This Row],[OCTUBRE]]+Tabla2[[#This Row],[NOVIEMBRE]]+Tabla2[[#This Row],[DICIEMBRE]])/Tabla2[[#This Row],[VALOR DEL CONTRATO]]</f>
        <v>0.33333333333333331</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9">
        <v>4400000</v>
      </c>
      <c r="N7" s="69">
        <v>4400000</v>
      </c>
      <c r="O7" s="69"/>
      <c r="P7" s="69"/>
      <c r="Q7" s="69"/>
      <c r="R7" s="69"/>
      <c r="S7" s="69"/>
      <c r="T7" s="69"/>
      <c r="U7" s="69"/>
      <c r="V7" s="69"/>
      <c r="W7" s="69"/>
      <c r="X7" s="74">
        <f>(Tabla2[[#This Row],[FEBRERO]]+Tabla2[[#This Row],[MARZO]]+Tabla2[[#This Row],[ABRIL]]+Tabla2[[#This Row],[MAYO ]]+Tabla2[[#This Row],[JUNIO]]+Tabla2[[#This Row],[JULIO]]+Tabla2[[#This Row],[AGOSTO]]+Tabla2[[#This Row],[SEPTIEMBRE]]+Tabla2[[#This Row],[OCTUBRE]]+Tabla2[[#This Row],[NOVIEMBRE]]+Tabla2[[#This Row],[DICIEMBRE]])/Tabla2[[#This Row],[VALOR DEL CONTRATO]]</f>
        <v>0.33333333333333331</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9">
        <v>2400000</v>
      </c>
      <c r="N8" s="69">
        <v>2400000</v>
      </c>
      <c r="O8" s="69"/>
      <c r="P8" s="69"/>
      <c r="Q8" s="69"/>
      <c r="R8" s="69"/>
      <c r="S8" s="69"/>
      <c r="T8" s="69"/>
      <c r="U8" s="69"/>
      <c r="V8" s="69"/>
      <c r="W8" s="69"/>
      <c r="X8" s="74">
        <f>(Tabla2[[#This Row],[FEBRERO]]+Tabla2[[#This Row],[MARZO]]+Tabla2[[#This Row],[ABRIL]]+Tabla2[[#This Row],[MAYO ]]+Tabla2[[#This Row],[JUNIO]]+Tabla2[[#This Row],[JULIO]]+Tabla2[[#This Row],[AGOSTO]]+Tabla2[[#This Row],[SEPTIEMBRE]]+Tabla2[[#This Row],[OCTUBRE]]+Tabla2[[#This Row],[NOVIEMBRE]]+Tabla2[[#This Row],[DICIEMBRE]])/Tabla2[[#This Row],[VALOR DEL CONTRATO]]</f>
        <v>0.33333333333333331</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c r="P9" s="32"/>
      <c r="Q9" s="32"/>
      <c r="R9" s="32"/>
      <c r="S9" s="32"/>
      <c r="T9" s="32"/>
      <c r="U9" s="32"/>
      <c r="V9" s="32"/>
      <c r="W9" s="32"/>
      <c r="X9" s="75">
        <f>(Tabla2[[#This Row],[FEBRERO]]+Tabla2[[#This Row],[MARZO]]+Tabla2[[#This Row],[ABRIL]]+Tabla2[[#This Row],[MAYO ]]+Tabla2[[#This Row],[JUNIO]]+Tabla2[[#This Row],[JULIO]]+Tabla2[[#This Row],[AGOSTO]]+Tabla2[[#This Row],[SEPTIEMBRE]]+Tabla2[[#This Row],[OCTUBRE]]+Tabla2[[#This Row],[NOVIEMBRE]]+Tabla2[[#This Row],[DICIEMBRE]])/Tabla2[[#This Row],[VALOR DEL CONTRATO]]</f>
        <v>0.33333333333333331</v>
      </c>
    </row>
    <row r="10" spans="1:138" ht="90" x14ac:dyDescent="0.25">
      <c r="A10" s="13" t="s">
        <v>40</v>
      </c>
      <c r="B10" s="14" t="s">
        <v>11</v>
      </c>
      <c r="C10" s="15" t="s">
        <v>41</v>
      </c>
      <c r="D10" s="17" t="s">
        <v>42</v>
      </c>
      <c r="E10" s="25" t="s">
        <v>43</v>
      </c>
      <c r="F10" s="29" t="s">
        <v>44</v>
      </c>
      <c r="G10" s="16" t="s">
        <v>16</v>
      </c>
      <c r="H10" s="20">
        <v>22000000</v>
      </c>
      <c r="I10" s="30">
        <v>45306</v>
      </c>
      <c r="J10" s="21">
        <v>45306</v>
      </c>
      <c r="K10" s="21">
        <v>45457</v>
      </c>
      <c r="L10" s="22"/>
      <c r="M10" s="32">
        <v>4400000</v>
      </c>
      <c r="N10" s="32">
        <v>4400000</v>
      </c>
      <c r="O10" s="32"/>
      <c r="P10" s="32"/>
      <c r="Q10" s="32"/>
      <c r="R10" s="32"/>
      <c r="S10" s="32"/>
      <c r="T10" s="32"/>
      <c r="U10" s="32"/>
      <c r="V10" s="32"/>
      <c r="W10" s="32"/>
      <c r="X10" s="75">
        <f>(Tabla2[[#This Row],[FEBRERO]]+Tabla2[[#This Row],[MARZO]]+Tabla2[[#This Row],[ABRIL]]+Tabla2[[#This Row],[MAYO ]]+Tabla2[[#This Row],[JUNIO]]+Tabla2[[#This Row],[JULIO]]+Tabla2[[#This Row],[AGOSTO]]+Tabla2[[#This Row],[SEPTIEMBRE]]+Tabla2[[#This Row],[OCTUBRE]]+Tabla2[[#This Row],[NOVIEMBRE]]+Tabla2[[#This Row],[DICIEMBRE]])/Tabla2[[#This Row],[VALOR DEL CONTRATO]]</f>
        <v>0.4</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c r="P11" s="32"/>
      <c r="Q11" s="32"/>
      <c r="R11" s="32"/>
      <c r="S11" s="32"/>
      <c r="T11" s="32"/>
      <c r="U11" s="32"/>
      <c r="V11" s="32"/>
      <c r="W11" s="32"/>
      <c r="X11" s="75">
        <f>(Tabla2[[#This Row],[FEBRERO]]+Tabla2[[#This Row],[MARZO]]+Tabla2[[#This Row],[ABRIL]]+Tabla2[[#This Row],[MAYO ]]+Tabla2[[#This Row],[JUNIO]]+Tabla2[[#This Row],[JULIO]]+Tabla2[[#This Row],[AGOSTO]]+Tabla2[[#This Row],[SEPTIEMBRE]]+Tabla2[[#This Row],[OCTUBRE]]+Tabla2[[#This Row],[NOVIEMBRE]]+Tabla2[[#This Row],[DICIEMBRE]])/Tabla2[[#This Row],[VALOR DEL CONTRATO]]</f>
        <v>0.4</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c r="P12" s="32"/>
      <c r="Q12" s="32"/>
      <c r="R12" s="32"/>
      <c r="S12" s="32"/>
      <c r="T12" s="32"/>
      <c r="U12" s="32"/>
      <c r="V12" s="32"/>
      <c r="W12" s="32"/>
      <c r="X12" s="75">
        <f>(Tabla2[[#This Row],[FEBRERO]]+Tabla2[[#This Row],[MARZO]]+Tabla2[[#This Row],[ABRIL]]+Tabla2[[#This Row],[MAYO ]]+Tabla2[[#This Row],[JUNIO]]+Tabla2[[#This Row],[JULIO]]+Tabla2[[#This Row],[AGOSTO]]+Tabla2[[#This Row],[SEPTIEMBRE]]+Tabla2[[#This Row],[OCTUBRE]]+Tabla2[[#This Row],[NOVIEMBRE]]+Tabla2[[#This Row],[DICIEMBRE]])/Tabla2[[#This Row],[VALOR DEL CONTRATO]]</f>
        <v>0.4</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c r="P13" s="32"/>
      <c r="Q13" s="32"/>
      <c r="R13" s="32"/>
      <c r="S13" s="32"/>
      <c r="T13" s="32"/>
      <c r="U13" s="32"/>
      <c r="V13" s="32"/>
      <c r="W13" s="32"/>
      <c r="X13" s="75">
        <f>(Tabla2[[#This Row],[FEBRERO]]+Tabla2[[#This Row],[MARZO]]+Tabla2[[#This Row],[ABRIL]]+Tabla2[[#This Row],[MAYO ]]+Tabla2[[#This Row],[JUNIO]]+Tabla2[[#This Row],[JULIO]]+Tabla2[[#This Row],[AGOSTO]]+Tabla2[[#This Row],[SEPTIEMBRE]]+Tabla2[[#This Row],[OCTUBRE]]+Tabla2[[#This Row],[NOVIEMBRE]]+Tabla2[[#This Row],[DICIEMBRE]])/Tabla2[[#This Row],[VALOR DEL CONTRATO]]</f>
        <v>0.4</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c r="P14" s="32"/>
      <c r="Q14" s="32"/>
      <c r="R14" s="32"/>
      <c r="S14" s="32"/>
      <c r="T14" s="32"/>
      <c r="U14" s="32"/>
      <c r="V14" s="32"/>
      <c r="W14" s="32"/>
      <c r="X14" s="75">
        <f>(Tabla2[[#This Row],[FEBRERO]]+Tabla2[[#This Row],[MARZO]]+Tabla2[[#This Row],[ABRIL]]+Tabla2[[#This Row],[MAYO ]]+Tabla2[[#This Row],[JUNIO]]+Tabla2[[#This Row],[JULIO]]+Tabla2[[#This Row],[AGOSTO]]+Tabla2[[#This Row],[SEPTIEMBRE]]+Tabla2[[#This Row],[OCTUBRE]]+Tabla2[[#This Row],[NOVIEMBRE]]+Tabla2[[#This Row],[DICIEMBRE]])/Tabla2[[#This Row],[VALOR DEL CONTRATO]]</f>
        <v>0.5</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71">
        <v>0</v>
      </c>
      <c r="O15" s="32"/>
      <c r="P15" s="32"/>
      <c r="Q15" s="32"/>
      <c r="R15" s="32"/>
      <c r="S15" s="32"/>
      <c r="T15" s="32"/>
      <c r="U15" s="32"/>
      <c r="V15" s="32"/>
      <c r="W15" s="32"/>
      <c r="X15" s="75">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c r="P16" s="32"/>
      <c r="Q16" s="32"/>
      <c r="R16" s="32"/>
      <c r="S16" s="32"/>
      <c r="T16" s="32"/>
      <c r="U16" s="32"/>
      <c r="V16" s="32"/>
      <c r="W16" s="32"/>
      <c r="X16" s="75">
        <f>(Tabla2[[#This Row],[FEBRERO]]+Tabla2[[#This Row],[MARZO]]+Tabla2[[#This Row],[ABRIL]]+Tabla2[[#This Row],[MAYO ]]+Tabla2[[#This Row],[JUNIO]]+Tabla2[[#This Row],[JULIO]]+Tabla2[[#This Row],[AGOSTO]]+Tabla2[[#This Row],[SEPTIEMBRE]]+Tabla2[[#This Row],[OCTUBRE]]+Tabla2[[#This Row],[NOVIEMBRE]]+Tabla2[[#This Row],[DICIEMBRE]])/Tabla2[[#This Row],[VALOR DEL CONTRATO]]</f>
        <v>0.5</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22"/>
      <c r="M17" s="71">
        <v>0</v>
      </c>
      <c r="N17" s="32">
        <v>3800000</v>
      </c>
      <c r="O17" s="32"/>
      <c r="P17" s="32"/>
      <c r="Q17" s="32"/>
      <c r="R17" s="32"/>
      <c r="S17" s="32"/>
      <c r="T17" s="32"/>
      <c r="U17" s="32"/>
      <c r="V17" s="32"/>
      <c r="W17" s="32"/>
      <c r="X17" s="75">
        <f>(Tabla2[[#This Row],[FEBRERO]]+Tabla2[[#This Row],[MARZO]]+Tabla2[[#This Row],[ABRIL]]+Tabla2[[#This Row],[MAYO ]]+Tabla2[[#This Row],[JUNIO]]+Tabla2[[#This Row],[JULIO]]+Tabla2[[#This Row],[AGOSTO]]+Tabla2[[#This Row],[SEPTIEMBRE]]+Tabla2[[#This Row],[OCTUBRE]]+Tabla2[[#This Row],[NOVIEMBRE]]+Tabla2[[#This Row],[DICIEMBRE]])/Tabla2[[#This Row],[VALOR DEL CONTRATO]]</f>
        <v>0.22222222222222221</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71">
        <v>0</v>
      </c>
      <c r="N18" s="32">
        <v>3400000</v>
      </c>
      <c r="O18" s="32"/>
      <c r="P18" s="32"/>
      <c r="Q18" s="32"/>
      <c r="R18" s="32"/>
      <c r="S18" s="32"/>
      <c r="T18" s="32"/>
      <c r="U18" s="32"/>
      <c r="V18" s="32"/>
      <c r="W18" s="32"/>
      <c r="X18" s="75">
        <f>(Tabla2[[#This Row],[FEBRERO]]+Tabla2[[#This Row],[MARZO]]+Tabla2[[#This Row],[ABRIL]]+Tabla2[[#This Row],[MAYO ]]+Tabla2[[#This Row],[JUNIO]]+Tabla2[[#This Row],[JULIO]]+Tabla2[[#This Row],[AGOSTO]]+Tabla2[[#This Row],[SEPTIEMBRE]]+Tabla2[[#This Row],[OCTUBRE]]+Tabla2[[#This Row],[NOVIEMBRE]]+Tabla2[[#This Row],[DICIEMBRE]])/Tabla2[[#This Row],[VALOR DEL CONTRATO]]</f>
        <v>0.22222222222222221</v>
      </c>
    </row>
    <row r="19" spans="1:24" ht="123.75" x14ac:dyDescent="0.25">
      <c r="A19" s="13" t="s">
        <v>87</v>
      </c>
      <c r="B19" s="14" t="s">
        <v>11</v>
      </c>
      <c r="C19" s="33" t="s">
        <v>88</v>
      </c>
      <c r="D19" s="35" t="s">
        <v>89</v>
      </c>
      <c r="E19" s="25" t="s">
        <v>183</v>
      </c>
      <c r="F19" s="27" t="s">
        <v>90</v>
      </c>
      <c r="G19" s="16" t="s">
        <v>16</v>
      </c>
      <c r="H19" s="20">
        <v>17600000</v>
      </c>
      <c r="I19" s="30">
        <v>45310</v>
      </c>
      <c r="J19" s="30">
        <v>45310</v>
      </c>
      <c r="K19" s="30">
        <v>45461</v>
      </c>
      <c r="L19" s="22"/>
      <c r="M19" s="32">
        <v>4400000</v>
      </c>
      <c r="N19" s="32">
        <v>4400000</v>
      </c>
      <c r="O19" s="32"/>
      <c r="P19" s="32"/>
      <c r="Q19" s="32"/>
      <c r="R19" s="32"/>
      <c r="S19" s="32"/>
      <c r="T19" s="32"/>
      <c r="U19" s="32"/>
      <c r="V19" s="32"/>
      <c r="W19" s="32"/>
      <c r="X19" s="75">
        <f>(Tabla2[[#This Row],[FEBRERO]]+Tabla2[[#This Row],[MARZO]]+Tabla2[[#This Row],[ABRIL]]+Tabla2[[#This Row],[MAYO ]]+Tabla2[[#This Row],[JUNIO]]+Tabla2[[#This Row],[JULIO]]+Tabla2[[#This Row],[AGOSTO]]+Tabla2[[#This Row],[SEPTIEMBRE]]+Tabla2[[#This Row],[OCTUBRE]]+Tabla2[[#This Row],[NOVIEMBRE]]+Tabla2[[#This Row],[DICIEMBRE]])/Tabla2[[#This Row],[VALOR DEL CONTRATO]]</f>
        <v>0.5</v>
      </c>
    </row>
    <row r="20" spans="1:24" ht="112.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c r="P20" s="32"/>
      <c r="Q20" s="32"/>
      <c r="R20" s="32"/>
      <c r="S20" s="32"/>
      <c r="T20" s="32"/>
      <c r="U20" s="32"/>
      <c r="V20" s="32"/>
      <c r="W20" s="32"/>
      <c r="X20" s="75">
        <f>(Tabla2[[#This Row],[FEBRERO]]+Tabla2[[#This Row],[MARZO]]+Tabla2[[#This Row],[ABRIL]]+Tabla2[[#This Row],[MAYO ]]+Tabla2[[#This Row],[JUNIO]]+Tabla2[[#This Row],[JULIO]]+Tabla2[[#This Row],[AGOSTO]]+Tabla2[[#This Row],[SEPTIEMBRE]]+Tabla2[[#This Row],[OCTUBRE]]+Tabla2[[#This Row],[NOVIEMBRE]]+Tabla2[[#This Row],[DICIEMBRE]])/Tabla2[[#This Row],[VALOR DEL CONTRATO]]</f>
        <v>0.5</v>
      </c>
    </row>
    <row r="21" spans="1:24" ht="112.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c r="P21" s="32"/>
      <c r="Q21" s="32"/>
      <c r="R21" s="32"/>
      <c r="S21" s="32"/>
      <c r="T21" s="32"/>
      <c r="U21" s="32"/>
      <c r="V21" s="32"/>
      <c r="W21" s="32"/>
      <c r="X21" s="75">
        <f>(Tabla2[[#This Row],[FEBRERO]]+Tabla2[[#This Row],[MARZO]]+Tabla2[[#This Row],[ABRIL]]+Tabla2[[#This Row],[MAYO ]]+Tabla2[[#This Row],[JUNIO]]+Tabla2[[#This Row],[JULIO]]+Tabla2[[#This Row],[AGOSTO]]+Tabla2[[#This Row],[SEPTIEMBRE]]+Tabla2[[#This Row],[OCTUBRE]]+Tabla2[[#This Row],[NOVIEMBRE]]+Tabla2[[#This Row],[DICIEMBRE]])/Tabla2[[#This Row],[VALOR DEL CONTRATO]]</f>
        <v>0.4</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71">
        <v>0</v>
      </c>
      <c r="N22" s="86">
        <v>3800000</v>
      </c>
      <c r="O22" s="32"/>
      <c r="P22" s="32"/>
      <c r="Q22" s="32"/>
      <c r="R22" s="32"/>
      <c r="S22" s="32"/>
      <c r="T22" s="32"/>
      <c r="U22" s="32"/>
      <c r="V22" s="32"/>
      <c r="W22" s="32"/>
      <c r="X22"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71"/>
      <c r="N23" s="32">
        <v>3400000</v>
      </c>
      <c r="O23" s="32"/>
      <c r="P23" s="32"/>
      <c r="Q23" s="32"/>
      <c r="R23" s="32"/>
      <c r="S23" s="32"/>
      <c r="T23" s="32"/>
      <c r="U23" s="32"/>
      <c r="V23" s="32"/>
      <c r="W23" s="32"/>
      <c r="X23"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71"/>
      <c r="N24" s="32">
        <v>4400000</v>
      </c>
      <c r="O24" s="32"/>
      <c r="P24" s="32"/>
      <c r="Q24" s="32"/>
      <c r="R24" s="32"/>
      <c r="S24" s="32"/>
      <c r="T24" s="32"/>
      <c r="U24" s="32"/>
      <c r="V24" s="32"/>
      <c r="W24" s="32"/>
      <c r="X24" s="75">
        <f>(Tabla2[[#This Row],[FEBRERO]]+Tabla2[[#This Row],[MARZO]]+Tabla2[[#This Row],[ABRIL]]+Tabla2[[#This Row],[MAYO ]]+Tabla2[[#This Row],[JUNIO]]+Tabla2[[#This Row],[JULIO]]+Tabla2[[#This Row],[AGOSTO]]+Tabla2[[#This Row],[SEPTIEMBRE]]+Tabla2[[#This Row],[OCTUBRE]]+Tabla2[[#This Row],[NOVIEMBRE]]+Tabla2[[#This Row],[DICIEMBRE]])/Tabla2[[#This Row],[VALOR DEL CONTRATO]]</f>
        <v>0.2</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71"/>
      <c r="N25" s="32">
        <v>1800000</v>
      </c>
      <c r="O25" s="32"/>
      <c r="P25" s="32"/>
      <c r="Q25" s="32"/>
      <c r="R25" s="32"/>
      <c r="S25" s="32"/>
      <c r="T25" s="32"/>
      <c r="U25" s="32"/>
      <c r="V25" s="32"/>
      <c r="W25" s="32"/>
      <c r="X25" s="75">
        <f>(Tabla2[[#This Row],[FEBRERO]]+Tabla2[[#This Row],[MARZO]]+Tabla2[[#This Row],[ABRIL]]+Tabla2[[#This Row],[MAYO ]]+Tabla2[[#This Row],[JUNIO]]+Tabla2[[#This Row],[JULIO]]+Tabla2[[#This Row],[AGOSTO]]+Tabla2[[#This Row],[SEPTIEMBRE]]+Tabla2[[#This Row],[OCTUBRE]]+Tabla2[[#This Row],[NOVIEMBRE]]+Tabla2[[#This Row],[DICIEMBRE]])/Tabla2[[#This Row],[VALOR DEL CONTRATO]]</f>
        <v>0.16216216216216217</v>
      </c>
    </row>
    <row r="26" spans="1:24" ht="75" x14ac:dyDescent="0.25">
      <c r="A26" s="38" t="s">
        <v>121</v>
      </c>
      <c r="B26" s="63" t="s">
        <v>34</v>
      </c>
      <c r="C26" s="33" t="s">
        <v>122</v>
      </c>
      <c r="D26" s="64" t="s">
        <v>123</v>
      </c>
      <c r="E26" s="24" t="s">
        <v>124</v>
      </c>
      <c r="F26" s="27" t="s">
        <v>125</v>
      </c>
      <c r="G26" s="16" t="s">
        <v>28</v>
      </c>
      <c r="H26" s="20">
        <v>15000000</v>
      </c>
      <c r="I26" s="30">
        <v>45331</v>
      </c>
      <c r="J26" s="30">
        <v>45331</v>
      </c>
      <c r="K26" s="30">
        <v>45657</v>
      </c>
      <c r="L26" s="22"/>
      <c r="M26" s="71"/>
      <c r="N26" s="71">
        <v>0</v>
      </c>
      <c r="O26" s="32"/>
      <c r="P26" s="32"/>
      <c r="Q26" s="32"/>
      <c r="R26" s="32"/>
      <c r="S26" s="32"/>
      <c r="T26" s="32"/>
      <c r="U26" s="32"/>
      <c r="V26" s="32"/>
      <c r="W26" s="32"/>
      <c r="X26"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71"/>
      <c r="N27" s="71">
        <v>0</v>
      </c>
      <c r="O27" s="32"/>
      <c r="P27" s="32"/>
      <c r="Q27" s="32"/>
      <c r="R27" s="32"/>
      <c r="S27" s="32"/>
      <c r="T27" s="32"/>
      <c r="U27" s="32"/>
      <c r="V27" s="32"/>
      <c r="W27" s="32"/>
      <c r="X27"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71"/>
      <c r="N28" s="71">
        <v>0</v>
      </c>
      <c r="O28" s="32"/>
      <c r="P28" s="32"/>
      <c r="Q28" s="32"/>
      <c r="R28" s="32"/>
      <c r="S28" s="32"/>
      <c r="T28" s="32"/>
      <c r="U28" s="32"/>
      <c r="V28" s="32"/>
      <c r="W28" s="32"/>
      <c r="X28"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29" spans="1:24" ht="157.5" x14ac:dyDescent="0.25">
      <c r="A29" s="13" t="s">
        <v>136</v>
      </c>
      <c r="B29" s="14" t="s">
        <v>11</v>
      </c>
      <c r="C29" s="33" t="s">
        <v>137</v>
      </c>
      <c r="D29" s="17" t="s">
        <v>138</v>
      </c>
      <c r="E29" s="24" t="s">
        <v>139</v>
      </c>
      <c r="F29" s="27" t="s">
        <v>140</v>
      </c>
      <c r="G29" s="16" t="s">
        <v>16</v>
      </c>
      <c r="H29" s="20">
        <v>9000000</v>
      </c>
      <c r="I29" s="30">
        <v>45343</v>
      </c>
      <c r="J29" s="30">
        <v>45343</v>
      </c>
      <c r="K29" s="30">
        <v>45415</v>
      </c>
      <c r="L29" s="22"/>
      <c r="M29" s="71"/>
      <c r="N29" s="32">
        <v>3600000</v>
      </c>
      <c r="O29" s="32"/>
      <c r="P29" s="32"/>
      <c r="Q29" s="32"/>
      <c r="R29" s="32"/>
      <c r="S29" s="32"/>
      <c r="T29" s="32"/>
      <c r="U29" s="32"/>
      <c r="V29" s="32"/>
      <c r="W29" s="32"/>
      <c r="X29" s="75">
        <f>(Tabla2[[#This Row],[FEBRERO]]+Tabla2[[#This Row],[MARZO]]+Tabla2[[#This Row],[ABRIL]]+Tabla2[[#This Row],[MAYO ]]+Tabla2[[#This Row],[JUNIO]]+Tabla2[[#This Row],[JULIO]]+Tabla2[[#This Row],[AGOSTO]]+Tabla2[[#This Row],[SEPTIEMBRE]]+Tabla2[[#This Row],[OCTUBRE]]+Tabla2[[#This Row],[NOVIEMBRE]]+Tabla2[[#This Row],[DICIEMBRE]])/Tabla2[[#This Row],[VALOR DEL CONTRATO]]</f>
        <v>0.4</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71"/>
      <c r="N30" s="71"/>
      <c r="O30" s="32"/>
      <c r="P30" s="32"/>
      <c r="Q30" s="32"/>
      <c r="R30" s="32"/>
      <c r="S30" s="32"/>
      <c r="T30" s="32"/>
      <c r="U30" s="32"/>
      <c r="V30" s="32"/>
      <c r="W30" s="32"/>
      <c r="X30"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22"/>
      <c r="M31" s="71"/>
      <c r="N31" s="71"/>
      <c r="O31" s="32"/>
      <c r="P31" s="32"/>
      <c r="Q31" s="32"/>
      <c r="R31" s="32"/>
      <c r="S31" s="32"/>
      <c r="T31" s="32"/>
      <c r="U31" s="32"/>
      <c r="V31" s="32"/>
      <c r="W31" s="32"/>
      <c r="X31"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71"/>
      <c r="N32" s="71"/>
      <c r="O32" s="32"/>
      <c r="P32" s="32"/>
      <c r="Q32" s="32"/>
      <c r="R32" s="32"/>
      <c r="S32" s="32"/>
      <c r="T32" s="32"/>
      <c r="U32" s="32"/>
      <c r="V32" s="32"/>
      <c r="W32" s="32"/>
      <c r="X32"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3" spans="1:24" ht="60" x14ac:dyDescent="0.25">
      <c r="A33" s="65" t="s">
        <v>156</v>
      </c>
      <c r="B33" s="43" t="s">
        <v>11</v>
      </c>
      <c r="C33" s="66" t="s">
        <v>157</v>
      </c>
      <c r="D33" s="42" t="s">
        <v>158</v>
      </c>
      <c r="E33" s="24" t="s">
        <v>159</v>
      </c>
      <c r="F33" s="27" t="s">
        <v>160</v>
      </c>
      <c r="G33" s="16" t="s">
        <v>71</v>
      </c>
      <c r="H33" s="20">
        <v>3500000</v>
      </c>
      <c r="I33" s="30">
        <v>45350</v>
      </c>
      <c r="J33" s="30">
        <v>45351</v>
      </c>
      <c r="K33" s="30">
        <v>45657</v>
      </c>
      <c r="L33" s="67"/>
      <c r="M33" s="72"/>
      <c r="N33" s="72"/>
      <c r="O33" s="70"/>
      <c r="P33" s="70"/>
      <c r="Q33" s="70"/>
      <c r="R33" s="70"/>
      <c r="S33" s="70"/>
      <c r="T33" s="70"/>
      <c r="U33" s="70"/>
      <c r="V33" s="70"/>
      <c r="W33" s="70"/>
      <c r="X33" s="75">
        <f>(Tabla2[[#This Row],[FEBRERO]]+Tabla2[[#This Row],[MARZO]]+Tabla2[[#This Row],[ABRIL]]+Tabla2[[#This Row],[MAYO ]]+Tabla2[[#This Row],[JUNIO]]+Tabla2[[#This Row],[JULIO]]+Tabla2[[#This Row],[AGOSTO]]+Tabla2[[#This Row],[SEPTIEMBRE]]+Tabla2[[#This Row],[OCTUBRE]]+Tabla2[[#This Row],[NOVIEMBRE]]+Tabla2[[#This Row],[DICIEMBRE]])/Tabla2[[#This Row],[VALOR DEL CONTRATO]]</f>
        <v>0</v>
      </c>
    </row>
    <row r="34" spans="1:24" ht="78.75" x14ac:dyDescent="0.25">
      <c r="A34" s="65" t="s">
        <v>161</v>
      </c>
      <c r="B34" s="43" t="s">
        <v>11</v>
      </c>
      <c r="C34" s="66" t="s">
        <v>162</v>
      </c>
      <c r="D34" s="68" t="s">
        <v>163</v>
      </c>
      <c r="E34" s="24" t="s">
        <v>164</v>
      </c>
      <c r="F34" s="27" t="s">
        <v>165</v>
      </c>
      <c r="G34" s="16" t="s">
        <v>50</v>
      </c>
      <c r="H34" s="20">
        <v>40000000</v>
      </c>
      <c r="I34" s="30">
        <v>45351</v>
      </c>
      <c r="J34" s="30">
        <v>45351</v>
      </c>
      <c r="K34" s="30">
        <v>45412</v>
      </c>
      <c r="L34" s="67"/>
      <c r="M34" s="72"/>
      <c r="N34" s="72"/>
      <c r="O34" s="70"/>
      <c r="P34" s="70"/>
      <c r="Q34" s="70"/>
      <c r="R34" s="70"/>
      <c r="S34" s="70"/>
      <c r="T34" s="70"/>
      <c r="U34" s="70"/>
      <c r="V34" s="70"/>
      <c r="W34" s="70"/>
      <c r="X34" s="76">
        <f>(Tabla2[[#This Row],[FEBRERO]]+Tabla2[[#This Row],[MARZO]]+Tabla2[[#This Row],[ABRIL]]+Tabla2[[#This Row],[MAYO ]]+Tabla2[[#This Row],[JUNIO]]+Tabla2[[#This Row],[JULIO]]+Tabla2[[#This Row],[AGOSTO]]+Tabla2[[#This Row],[SEPTIEMBRE]]+Tabla2[[#This Row],[OCTUBRE]]+Tabla2[[#This Row],[NOVIEMBRE]]+Tabla2[[#This Row],[DICIEMBRE]])/Tabla2[[#This Row],[VALOR DEL CONTRATO]]</f>
        <v>0</v>
      </c>
    </row>
    <row r="35" spans="1:24" ht="60" x14ac:dyDescent="0.25">
      <c r="A35" s="78" t="s">
        <v>184</v>
      </c>
      <c r="B35" s="79" t="s">
        <v>34</v>
      </c>
      <c r="C35" s="80" t="s">
        <v>185</v>
      </c>
      <c r="D35" s="81" t="s">
        <v>186</v>
      </c>
      <c r="E35" s="82" t="s">
        <v>187</v>
      </c>
      <c r="F35" s="83" t="s">
        <v>188</v>
      </c>
      <c r="G35" s="84" t="s">
        <v>50</v>
      </c>
      <c r="H35" s="85">
        <v>9000000</v>
      </c>
      <c r="I35" s="30">
        <v>45372</v>
      </c>
      <c r="J35" s="30">
        <v>45373</v>
      </c>
      <c r="K35" s="30">
        <v>45657</v>
      </c>
      <c r="L35" s="22"/>
      <c r="M35" s="22"/>
      <c r="N35" s="71"/>
      <c r="O35" s="32"/>
      <c r="P35" s="32"/>
      <c r="Q35" s="32"/>
      <c r="R35" s="32"/>
      <c r="S35" s="32"/>
      <c r="T35" s="32"/>
      <c r="U35" s="32"/>
      <c r="V35" s="32"/>
      <c r="W35" s="32"/>
      <c r="X35" s="76">
        <f>(Tabla2[[#This Row],[FEBRERO]]+Tabla2[[#This Row],[MARZO]]+Tabla2[[#This Row],[ABRIL]]+Tabla2[[#This Row],[MAYO ]]+Tabla2[[#This Row],[JUNIO]]+Tabla2[[#This Row],[JULIO]]+Tabla2[[#This Row],[AGOSTO]]+Tabla2[[#This Row],[SEPTIEMBRE]]+Tabla2[[#This Row],[OCTUBRE]]+Tabla2[[#This Row],[NOVIEMBRE]]+Tabla2[[#This Row],[DICIEMBRE]])/Tabla2[[#This Row],[VALOR DEL CONTRATO]]</f>
        <v>0</v>
      </c>
    </row>
    <row r="36" spans="1:24" x14ac:dyDescent="0.25">
      <c r="F36" s="50"/>
    </row>
    <row r="37" spans="1:24" x14ac:dyDescent="0.25">
      <c r="F37" s="50"/>
    </row>
    <row r="38" spans="1:24" x14ac:dyDescent="0.25">
      <c r="F38" s="52"/>
    </row>
    <row r="39" spans="1:24" x14ac:dyDescent="0.25">
      <c r="H39" s="54"/>
    </row>
    <row r="40" spans="1:24" x14ac:dyDescent="0.25">
      <c r="F40" s="55"/>
    </row>
    <row r="41" spans="1:24" x14ac:dyDescent="0.25">
      <c r="F41" s="55"/>
      <c r="I41" s="56"/>
    </row>
    <row r="42" spans="1:24" x14ac:dyDescent="0.25">
      <c r="F42" s="55"/>
    </row>
    <row r="43" spans="1:24" x14ac:dyDescent="0.25">
      <c r="A43" s="51"/>
      <c r="C43" s="57"/>
      <c r="F43" s="58">
        <f>SUM(F40:F42)</f>
        <v>0</v>
      </c>
    </row>
    <row r="44" spans="1:24" x14ac:dyDescent="0.25">
      <c r="C44" s="59"/>
    </row>
    <row r="45" spans="1:24" x14ac:dyDescent="0.25">
      <c r="C45" s="59"/>
    </row>
    <row r="46" spans="1:24" x14ac:dyDescent="0.25">
      <c r="C46" s="60"/>
    </row>
    <row r="47" spans="1:24" x14ac:dyDescent="0.25">
      <c r="C47" s="60"/>
    </row>
    <row r="48" spans="1:24" x14ac:dyDescent="0.25">
      <c r="C48" s="60"/>
    </row>
    <row r="49" spans="3:3" x14ac:dyDescent="0.25">
      <c r="C49" s="60"/>
    </row>
  </sheetData>
  <mergeCells count="6">
    <mergeCell ref="B1:W1"/>
    <mergeCell ref="B2:O2"/>
    <mergeCell ref="P2:W2"/>
    <mergeCell ref="A1:A2"/>
    <mergeCell ref="M3:X3"/>
    <mergeCell ref="X1:X2"/>
  </mergeCells>
  <dataValidations count="6">
    <dataValidation type="list" allowBlank="1" showInputMessage="1" showErrorMessage="1" sqref="B5:B25 B27 B29 B31:B32" xr:uid="{D856A102-427A-477D-889E-3ADA17FADB1B}">
      <formula1>#REF!</formula1>
    </dataValidation>
    <dataValidation type="list" allowBlank="1" showInputMessage="1" showErrorMessage="1" sqref="G27 G29 G31:G32 G4:G25 G36:G1048576 B4 B36:B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 xr:uid="{B6902679-A2A1-479B-BA04-2F90A0B391B9}">
      <formula1>$AM$2:$AM$7</formula1>
    </dataValidation>
    <dataValidation type="list" allowBlank="1" showInputMessage="1" showErrorMessage="1" sqref="G35"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s>
  <pageMargins left="0.7" right="0.7" top="0.75" bottom="0.75" header="0.3" footer="0.3"/>
  <pageSetup scale="16" orientation="portrait" horizontalDpi="1200" verticalDpi="1200" r:id="rId62"/>
  <drawing r:id="rId63"/>
  <tableParts count="1">
    <tablePart r:id="rId6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2024-09-18T15:19:19Z</dcterms:modified>
  <cp:category/>
  <cp:contentStatus/>
</cp:coreProperties>
</file>