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PACI\Documents\"/>
    </mc:Choice>
  </mc:AlternateContent>
  <bookViews>
    <workbookView xWindow="0" yWindow="0" windowWidth="20490" windowHeight="7755" tabRatio="731" activeTab="1"/>
  </bookViews>
  <sheets>
    <sheet name="Promoción" sheetId="6" r:id="rId1"/>
    <sheet name="Tramitadas" sheetId="1" r:id="rId2"/>
    <sheet name="Seguimientos" sheetId="2" r:id="rId3"/>
  </sheets>
  <definedNames>
    <definedName name="Ac_La_Fortuna">#REF!</definedName>
    <definedName name="Acue_Fortuna">Seguimientos!#REF!</definedName>
    <definedName name="Aguas">Tramitadas!#REF!</definedName>
    <definedName name="Aires_registraduria">#REF!</definedName>
    <definedName name="Alc_Campana">Seguimientos!#REF!</definedName>
    <definedName name="Alc_Cincuentenario">#REF!</definedName>
    <definedName name="Alc_Comercio">#REF!</definedName>
    <definedName name="Alc_galan">#REF!</definedName>
    <definedName name="Alc_Naranjos">#REF!</definedName>
    <definedName name="Alc_Parnaso">Seguimientos!#REF!</definedName>
    <definedName name="Alc_Victoria">Seguimientos!#REF!</definedName>
    <definedName name="Alcan_Granjas">Seguimientos!#REF!</definedName>
    <definedName name="Alcantarillado_Granjas">Tramitadas!$C$152</definedName>
    <definedName name="AlcantarilladoParnaso">Tramitadas!$C$558</definedName>
    <definedName name="Alcantarillados_Comercio">Seguimientos!#REF!</definedName>
    <definedName name="Alim_Clopad">Seguimientos!#REF!</definedName>
    <definedName name="AlimentaciónColegios">Tramitadas!$C$370</definedName>
    <definedName name="Ancianos">Seguimientos!#REF!</definedName>
    <definedName name="ANDETT">Tramitadas!#REF!</definedName>
    <definedName name="Arcoiris">Seguimientos!$C$142</definedName>
    <definedName name="Arnulfo">Seguimientos!#REF!</definedName>
    <definedName name="Aseadoras">#REF!</definedName>
    <definedName name="Aulas_ITSI">#REF!</definedName>
    <definedName name="Avanzar_Médico">Tramitadas!$C$50</definedName>
    <definedName name="Barriales">Tramitadas!$C$692</definedName>
    <definedName name="Bomberos">Seguimientos!#REF!</definedName>
    <definedName name="Camaras_camilo">Tramitadas!#REF!</definedName>
    <definedName name="Camilo">Seguimientos!#REF!</definedName>
    <definedName name="Canal_Coviba">#REF!</definedName>
    <definedName name="Cancha_20_julio">#REF!</definedName>
    <definedName name="Cancha_Castillo">Seguimientos!#REF!</definedName>
    <definedName name="Cancha_Granjas">Seguimientos!#REF!</definedName>
    <definedName name="Cancha_Laureles">#REF!</definedName>
    <definedName name="Cancha_Nieves">Seguimientos!#REF!</definedName>
    <definedName name="Cancha_Paz">#REF!</definedName>
    <definedName name="Carrera_24">Seguimientos!#REF!</definedName>
    <definedName name="Centro_salud_Castillo">#REF!</definedName>
    <definedName name="Col_BDP">Seguimientos!#REF!</definedName>
    <definedName name="Colcamilo">Seguimientos!#REF!</definedName>
    <definedName name="ColCASD">Tramitadas!$C$291</definedName>
    <definedName name="Colector_PSH">Seguimientos!#REF!</definedName>
    <definedName name="Colegio_CASD">Seguimientos!$C$64</definedName>
    <definedName name="Colegio_Ciudadela">Seguimientos!$C$21</definedName>
    <definedName name="Colegio_Fonade">Seguimientos!#REF!</definedName>
    <definedName name="Colegio_Fortuna">Tramitadas!$C$190</definedName>
    <definedName name="Colegio_Galan">Seguimientos!#REF!</definedName>
    <definedName name="Colegio_proyecto">Tramitadas!#REF!</definedName>
    <definedName name="Coliseo">Seguimientos!$C$189</definedName>
    <definedName name="Coliseo_castillo">#REF!</definedName>
    <definedName name="Coliseo_ITSC">#REF!</definedName>
    <definedName name="Coliseo_Palmira">Seguimientos!#REF!</definedName>
    <definedName name="ColRealdemares">Seguimientos!#REF!</definedName>
    <definedName name="ComprEDUBA">Seguimientos!#REF!</definedName>
    <definedName name="Conces_Megacol">Seguimientos!$C$295</definedName>
    <definedName name="Construccion_via">Seguimientos!#REF!</definedName>
    <definedName name="Contrato_vehiculo">Tramitadas!#REF!</definedName>
    <definedName name="Contrato_vihiculo">Tramitadas!#REF!</definedName>
    <definedName name="control_vial">Tramitadas!#REF!</definedName>
    <definedName name="Convenio_ESAP">#REF!</definedName>
    <definedName name="ConvenioCapacitaciónLíderes">Seguimientos!$C$215</definedName>
    <definedName name="ConvenioMuelle">Seguimientos!$C$228</definedName>
    <definedName name="convenios">Seguimientos!$C$266</definedName>
    <definedName name="convenios_SDES">Seguimientos!$C$266</definedName>
    <definedName name="Defensa_Civil">#REF!</definedName>
    <definedName name="Descarga_Humedal">#REF!</definedName>
    <definedName name="Deterioro_Ciudadela_Pipatón">Tramitadas!$C$541</definedName>
    <definedName name="Deuda_ESE">#REF!</definedName>
    <definedName name="DHG">#REF!</definedName>
    <definedName name="Diques">#REF!</definedName>
    <definedName name="Dotación_Castillo">Tramitadas!#REF!</definedName>
    <definedName name="Ecopetrol">Tramitadas!$C$204</definedName>
    <definedName name="Elvira">Seguimientos!#REF!</definedName>
    <definedName name="Escuela_Antonia">Seguimientos!#REF!</definedName>
    <definedName name="Escuela_Caminos">Seguimientos!#REF!</definedName>
    <definedName name="Escuela_Central">Seguimientos!#REF!</definedName>
    <definedName name="Escuela_Poli">Seguimientos!#REF!</definedName>
    <definedName name="Escuela_San_Silvestre">Tramitadas!$C$119</definedName>
    <definedName name="EscuelaSanSilvestre">Seguimientos!#REF!</definedName>
    <definedName name="ESE">Tramitadas!#REF!</definedName>
    <definedName name="Espacio_Publico">Tramitadas!#REF!</definedName>
    <definedName name="EspacioPúblicoPuebloNuevo">Tramitadas!$C$385</definedName>
    <definedName name="Estadio">Seguimientos!#REF!</definedName>
    <definedName name="Famy">Seguimientos!#REF!</definedName>
    <definedName name="Fandango_Recreo">#REF!</definedName>
    <definedName name="ffgng">Seguimientos!#REF!</definedName>
    <definedName name="Fuentes_hidricas">Seguimientos!#REF!</definedName>
    <definedName name="Func_DHG">Seguimientos!#REF!</definedName>
    <definedName name="Garantias">Seguimientos!$C$50</definedName>
    <definedName name="Grantias">Seguimientos!$C$50</definedName>
    <definedName name="Hospital">#REF!</definedName>
    <definedName name="huto_ESE">Seguimientos!#REF!</definedName>
    <definedName name="Iluminación_Parques">Tramitadas!#REF!</definedName>
    <definedName name="Inderba">#REF!</definedName>
    <definedName name="INUPAZ">Seguimientos!#REF!</definedName>
    <definedName name="Invaciones_H.C">Tramitadas!#REF!</definedName>
    <definedName name="Invasion_ilegal">Tramitadas!#REF!</definedName>
    <definedName name="Invasion_Inscredial">Tramitadas!$C$529</definedName>
    <definedName name="Invasion_Liber">Seguimientos!#REF!</definedName>
    <definedName name="Invasion_novalito">Seguimientos!#REF!</definedName>
    <definedName name="Invasion_PONAL">Seguimientos!#REF!</definedName>
    <definedName name="Invasion_Uribe_Uribe">Seguimientos!#REF!</definedName>
    <definedName name="Invasion_Villaluz">Seguimientos!#REF!</definedName>
    <definedName name="InvasiónIslaDelZapato">Tramitadas!$C$615</definedName>
    <definedName name="InvasiónVillaluz">Tramitadas!$C$61</definedName>
    <definedName name="Irregularidad_pago">Tramitadas!#REF!</definedName>
    <definedName name="Jesuitas">Tramitadas!#REF!</definedName>
    <definedName name="Licitacion">#REF!</definedName>
    <definedName name="Lodos_ABA">#REF!</definedName>
    <definedName name="Lote_Villaluz">#REF!</definedName>
    <definedName name="Luminarias_Candelaria">#REF!</definedName>
    <definedName name="Maquinaria">Seguimientos!#REF!</definedName>
    <definedName name="Mebarak">Tramitadas!$C$705</definedName>
    <definedName name="Medios">Seguimientos!#REF!</definedName>
    <definedName name="Megacolegio">Seguimientos!#REF!</definedName>
    <definedName name="Microtunel">Seguimientos!#REF!</definedName>
    <definedName name="Muro_Novalito">#REF!</definedName>
    <definedName name="Muro_Pastrana">#REF!</definedName>
    <definedName name="MuroBosquesCira">Tramitadas!$C$407</definedName>
    <definedName name="MuroEscuelaNuevaGranada">Tramitadas!$C$358</definedName>
    <definedName name="Naranjos">#REF!</definedName>
    <definedName name="NoPagoPrestaciones">Tramitadas!$C$330</definedName>
    <definedName name="Obras_Boston">#REF!</definedName>
    <definedName name="Obras_cpc">Seguimientos!#REF!</definedName>
    <definedName name="Palmar">Tramitadas!$C$473</definedName>
    <definedName name="Parque_Aguas">Tramitadas!#REF!</definedName>
    <definedName name="Parque_Angeles">#REF!</definedName>
    <definedName name="Parque_Malvinas_Olaya">#REF!</definedName>
    <definedName name="Parque_Palmira">#REF!</definedName>
    <definedName name="ParqueBarrioParaiso">Tramitadas!$C$449</definedName>
    <definedName name="Parques_Cerro">Seguimientos!#REF!</definedName>
    <definedName name="PASEOEST">Tramitadas!$C$306</definedName>
    <definedName name="PaseoEstudiante">Tramitadas!$C$306</definedName>
    <definedName name="Pavi_avenida">Seguimientos!#REF!</definedName>
    <definedName name="PavimentaciónCra36Dcon59">Tramitadas!$C$461</definedName>
    <definedName name="PavimentaciónSantaIsabel">Tramitadas!$C$488</definedName>
    <definedName name="Personal_Municipio">#REF!</definedName>
    <definedName name="Plan">#REF!</definedName>
    <definedName name="PlantaBeneficioAnimal">Tramitadas!$C$593</definedName>
    <definedName name="Playas">Tramitadas!#REF!</definedName>
    <definedName name="PNLE">Tramitadas!$C$84</definedName>
    <definedName name="Polideportiva_Campestre">#REF!</definedName>
    <definedName name="Ponal">Seguimientos!#REF!</definedName>
    <definedName name="Pozo">#REF!</definedName>
    <definedName name="Pozo_castillo">#REF!</definedName>
    <definedName name="Ppto_Participativo">Seguimientos!#REF!</definedName>
    <definedName name="Predio_camelias">Seguimientos!#REF!</definedName>
    <definedName name="PTAR_Altos">Tramitadas!#REF!</definedName>
    <definedName name="PTARLaureles">Seguimientos!#REF!</definedName>
    <definedName name="Puente_Meseta">Seguimientos!#REF!</definedName>
    <definedName name="PuenteFlorestaBaja">Tramitadas!$C$437</definedName>
    <definedName name="PuentePolonesa">Tramitadas!$C$504</definedName>
    <definedName name="Reductores">Tramitadas!$C$253</definedName>
    <definedName name="RejillaVíaParquedelaVida">Tramitadas!$C$517</definedName>
    <definedName name="Relleno">Tramitadas!#REF!</definedName>
    <definedName name="Resta_LaPaz">#REF!</definedName>
    <definedName name="Restaurantes">Seguimientos!#REF!</definedName>
    <definedName name="Restaurantes_Escolares">Tramitadas!#REF!</definedName>
    <definedName name="Resultados">Tramitadas!#REF!</definedName>
    <definedName name="retorno">Tramitadas!#REF!</definedName>
    <definedName name="Salón_Castillo">#REF!</definedName>
    <definedName name="Sec_des">#REF!</definedName>
    <definedName name="Sobrecostos">Tramitadas!$C$98</definedName>
    <definedName name="SobretasaAmbiental">Tramitadas!$C$642</definedName>
    <definedName name="Software_Tics">Seguimientos!$C$307</definedName>
    <definedName name="Sulfato">Seguimientos!#REF!</definedName>
    <definedName name="Sur_Sur">Tramitadas!$C$239</definedName>
    <definedName name="Tableros">Seguimientos!$C$153</definedName>
    <definedName name="Tasa_Convenios">Tramitadas!#REF!</definedName>
    <definedName name="Taximetros">#REF!</definedName>
    <definedName name="Terraplen_Candelaria">#REF!</definedName>
    <definedName name="Torcoroma">Tramitadas!$C$659</definedName>
    <definedName name="Tractores">Tramitadas!$C$267</definedName>
    <definedName name="TuberíaFlorestaBaja">Tramitadas!$C$425</definedName>
    <definedName name="Tutela">Tramitadas!$C$23</definedName>
    <definedName name="UAOD">Seguimientos!#REF!</definedName>
    <definedName name="UrbanizaciónComuneros">Seguimientos!$C$283</definedName>
    <definedName name="Vactor">Seguimientos!#REF!</definedName>
    <definedName name="Varios">#REF!</definedName>
    <definedName name="Varios_Floresta">#REF!</definedName>
    <definedName name="Via_20_agosto">#REF!</definedName>
    <definedName name="Via_Americas">Tramitadas!#REF!</definedName>
    <definedName name="Via_Arenal">Seguimientos!#REF!</definedName>
    <definedName name="Via_construccion">Seguimientos!#REF!</definedName>
    <definedName name="Vía_Cra24">Tramitadas!$C$34</definedName>
    <definedName name="Via_Llanito">Seguimientos!#REF!</definedName>
    <definedName name="Via_Los_Pinos">#REF!</definedName>
    <definedName name="Via_Noval">Seguimientos!#REF!</definedName>
    <definedName name="Vía_novalito">Tramitadas!#REF!</definedName>
    <definedName name="Vía_Palmar">Seguimientos!#REF!</definedName>
    <definedName name="Via_Paraiso">Tramitadas!#REF!</definedName>
    <definedName name="Via_pinos">Seguimientos!#REF!</definedName>
    <definedName name="Via_Pipaton">Seguimientos!#REF!</definedName>
    <definedName name="Vía_Pipaton">Tramitadas!#REF!</definedName>
    <definedName name="Via_principal">Seguimientos!#REF!</definedName>
    <definedName name="Vía_Pueblo_Nuevo">Seguimientos!#REF!</definedName>
    <definedName name="Vía_Uno_Pozo7">Seguimientos!#REF!</definedName>
    <definedName name="Via_Victoria">#REF!</definedName>
    <definedName name="Vía_Villarrelys">Tramitadas!#REF!</definedName>
    <definedName name="VíaPalmar">Tramitadas!$C$579</definedName>
    <definedName name="Vías_Candelaria">Tramitadas!#REF!</definedName>
    <definedName name="Vias_Granjas">Tramitadas!$C$141</definedName>
    <definedName name="Vías_Judas">Seguimientos!#REF!</definedName>
    <definedName name="Vias_Nieves">#REF!</definedName>
    <definedName name="Vias_Parnaso">Seguimientos!#REF!</definedName>
    <definedName name="Vías_Rotas">Seguimientos!#REF!</definedName>
    <definedName name="VíaVillarelis">Tramitadas!$C$630</definedName>
    <definedName name="VivEduba">Seguimientos!#REF!</definedName>
    <definedName name="Vivien_Arboleda">Seguimientos!#REF!</definedName>
    <definedName name="Vivienda_Torres">Tramitadas!$C$215</definedName>
    <definedName name="Viviendas_LaPaz">#REF!</definedName>
    <definedName name="Viviendas_MaEug">Tramitadas!$C$342</definedName>
    <definedName name="Viviendas_Pta_Sol">Seguimientos!#REF!</definedName>
    <definedName name="ViviendasMaríaEugenia">Seguimientos!#REF!</definedName>
    <definedName name="Zonas_Verdes">Seguimientos!$C$174</definedName>
  </definedNames>
  <calcPr calcId="152511"/>
</workbook>
</file>

<file path=xl/calcChain.xml><?xml version="1.0" encoding="utf-8"?>
<calcChain xmlns="http://schemas.openxmlformats.org/spreadsheetml/2006/main">
  <c r="D11" i="2" l="1"/>
  <c r="D40" i="2"/>
  <c r="D56" i="2"/>
  <c r="D132" i="2"/>
  <c r="D144" i="2"/>
  <c r="D164" i="2"/>
  <c r="D181" i="2"/>
  <c r="D206" i="2"/>
  <c r="D219" i="2"/>
  <c r="D257" i="2"/>
  <c r="D274" i="2"/>
  <c r="D286" i="2"/>
  <c r="D298" i="2"/>
  <c r="D310" i="2"/>
  <c r="D683" i="1" l="1"/>
  <c r="D206" i="1"/>
  <c r="D549" i="1" l="1"/>
  <c r="D606" i="1" l="1"/>
  <c r="D633" i="1" l="1"/>
  <c r="D333" i="1"/>
  <c r="D520" i="1" l="1"/>
  <c r="D376" i="1" l="1"/>
  <c r="D52" i="1"/>
  <c r="D650" i="1" l="1"/>
  <c r="D621" i="1" l="1"/>
  <c r="D297" i="1" l="1"/>
  <c r="D440" i="1" l="1"/>
  <c r="D532" i="1" l="1"/>
  <c r="J39" i="6" l="1"/>
  <c r="J40" i="6"/>
  <c r="J41" i="6"/>
  <c r="J42" i="6"/>
  <c r="J43" i="6"/>
  <c r="J44" i="6"/>
  <c r="J45" i="6"/>
  <c r="J46" i="6"/>
  <c r="J47" i="6"/>
  <c r="J48" i="6"/>
  <c r="J49" i="6"/>
  <c r="J50" i="6"/>
  <c r="J51" i="6"/>
  <c r="J52" i="6"/>
  <c r="J53" i="6"/>
  <c r="J54" i="6"/>
  <c r="J55" i="6"/>
  <c r="J56" i="6"/>
  <c r="J57" i="6"/>
  <c r="J58" i="6"/>
  <c r="J59" i="6"/>
  <c r="J60" i="6"/>
  <c r="J61" i="6"/>
  <c r="J62" i="6"/>
  <c r="J63" i="6"/>
  <c r="J64" i="6"/>
  <c r="J65" i="6"/>
  <c r="J66" i="6"/>
  <c r="J67" i="6"/>
  <c r="J68" i="6"/>
  <c r="J69" i="6"/>
  <c r="J70" i="6"/>
  <c r="J71" i="6"/>
  <c r="J72" i="6"/>
  <c r="J73" i="6"/>
  <c r="J74" i="6"/>
  <c r="J75" i="6"/>
  <c r="J76" i="6"/>
  <c r="J77" i="6"/>
  <c r="J78" i="6"/>
  <c r="J79" i="6"/>
  <c r="J80" i="6"/>
  <c r="J81" i="6"/>
  <c r="J82" i="6"/>
  <c r="J83" i="6"/>
  <c r="L83" i="6" s="1"/>
  <c r="J84" i="6"/>
  <c r="L84" i="6" s="1"/>
  <c r="J85" i="6"/>
  <c r="L85" i="6" s="1"/>
  <c r="J86" i="6"/>
  <c r="L86" i="6" s="1"/>
  <c r="J87" i="6"/>
  <c r="J88" i="6"/>
  <c r="J36" i="6"/>
  <c r="J37" i="6"/>
  <c r="J38" i="6"/>
  <c r="J35" i="6"/>
  <c r="J26" i="6"/>
  <c r="J12" i="6"/>
  <c r="J13" i="6"/>
  <c r="J14" i="6"/>
  <c r="J15" i="6"/>
  <c r="J16" i="6"/>
  <c r="J17" i="6"/>
  <c r="J18" i="6"/>
  <c r="J19" i="6"/>
  <c r="J20" i="6"/>
  <c r="J21" i="6"/>
  <c r="J22" i="6"/>
  <c r="J23" i="6"/>
  <c r="J24" i="6"/>
  <c r="J25" i="6"/>
  <c r="J11" i="6"/>
  <c r="K20" i="6"/>
  <c r="K21" i="6" l="1"/>
  <c r="K64" i="6"/>
  <c r="M64" i="6" s="1"/>
  <c r="L64" i="6"/>
  <c r="K65" i="6"/>
  <c r="M65" i="6" s="1"/>
  <c r="L65" i="6"/>
  <c r="K66" i="6"/>
  <c r="M66" i="6" s="1"/>
  <c r="L66" i="6"/>
  <c r="K67" i="6"/>
  <c r="M67" i="6" s="1"/>
  <c r="L67" i="6"/>
  <c r="K68" i="6"/>
  <c r="M68" i="6" s="1"/>
  <c r="L68" i="6"/>
  <c r="K69" i="6"/>
  <c r="M69" i="6" s="1"/>
  <c r="L69" i="6"/>
  <c r="K70" i="6"/>
  <c r="M70" i="6" s="1"/>
  <c r="L70" i="6"/>
  <c r="K71" i="6"/>
  <c r="M71" i="6" s="1"/>
  <c r="L71" i="6"/>
  <c r="K72" i="6"/>
  <c r="M72" i="6" s="1"/>
  <c r="L72" i="6"/>
  <c r="K73" i="6"/>
  <c r="M73" i="6" s="1"/>
  <c r="L73" i="6"/>
  <c r="K74" i="6"/>
  <c r="M74" i="6" s="1"/>
  <c r="L74" i="6"/>
  <c r="K75" i="6"/>
  <c r="M75" i="6" s="1"/>
  <c r="L75" i="6"/>
  <c r="K76" i="6"/>
  <c r="L76" i="6"/>
  <c r="M76" i="6"/>
  <c r="L77" i="6"/>
  <c r="K77" i="6"/>
  <c r="M77" i="6" s="1"/>
  <c r="L78" i="6"/>
  <c r="K78" i="6"/>
  <c r="M78" i="6" s="1"/>
  <c r="L79" i="6"/>
  <c r="K79" i="6"/>
  <c r="M79" i="6" s="1"/>
  <c r="L80" i="6"/>
  <c r="K80" i="6"/>
  <c r="M80" i="6" s="1"/>
  <c r="L81" i="6"/>
  <c r="K81" i="6"/>
  <c r="M81" i="6" s="1"/>
  <c r="L82" i="6"/>
  <c r="K82" i="6"/>
  <c r="M82" i="6" s="1"/>
  <c r="K83" i="6"/>
  <c r="M83" i="6"/>
  <c r="K84" i="6"/>
  <c r="M84" i="6" s="1"/>
  <c r="K85" i="6"/>
  <c r="M85" i="6" s="1"/>
  <c r="K86" i="6"/>
  <c r="M86" i="6" s="1"/>
  <c r="L87" i="6"/>
  <c r="K87" i="6"/>
  <c r="M87" i="6" s="1"/>
  <c r="L88" i="6"/>
  <c r="K88" i="6"/>
  <c r="M88" i="6"/>
  <c r="L57" i="6"/>
  <c r="K57" i="6"/>
  <c r="M57" i="6" s="1"/>
  <c r="L58" i="6"/>
  <c r="K58" i="6"/>
  <c r="M58" i="6" s="1"/>
  <c r="L59" i="6"/>
  <c r="K59" i="6"/>
  <c r="M59" i="6" s="1"/>
  <c r="L60" i="6"/>
  <c r="K60" i="6"/>
  <c r="M60" i="6" s="1"/>
  <c r="L61" i="6"/>
  <c r="K61" i="6"/>
  <c r="M61" i="6" s="1"/>
  <c r="L62" i="6"/>
  <c r="K62" i="6"/>
  <c r="M62" i="6" s="1"/>
  <c r="L63" i="6"/>
  <c r="K63" i="6"/>
  <c r="M63" i="6" s="1"/>
  <c r="L47" i="6"/>
  <c r="K47" i="6"/>
  <c r="M47" i="6" s="1"/>
  <c r="L48" i="6"/>
  <c r="K48" i="6"/>
  <c r="M48" i="6" s="1"/>
  <c r="L49" i="6"/>
  <c r="K49" i="6"/>
  <c r="M49" i="6" s="1"/>
  <c r="L50" i="6"/>
  <c r="K50" i="6"/>
  <c r="M50" i="6" s="1"/>
  <c r="L51" i="6"/>
  <c r="K51" i="6"/>
  <c r="M51" i="6" s="1"/>
  <c r="L52" i="6"/>
  <c r="K52" i="6"/>
  <c r="M52" i="6" s="1"/>
  <c r="L53" i="6"/>
  <c r="K53" i="6"/>
  <c r="M53" i="6" s="1"/>
  <c r="L54" i="6"/>
  <c r="K54" i="6"/>
  <c r="M54" i="6" s="1"/>
  <c r="L55" i="6"/>
  <c r="K55" i="6"/>
  <c r="M55" i="6" s="1"/>
  <c r="L56" i="6"/>
  <c r="K56" i="6"/>
  <c r="M56" i="6" s="1"/>
  <c r="F22" i="6" l="1"/>
  <c r="D696" i="1"/>
  <c r="D495" i="1" l="1"/>
  <c r="D361" i="1"/>
  <c r="D349" i="1"/>
  <c r="D321" i="1" l="1"/>
  <c r="D396" i="1" l="1"/>
  <c r="D230" i="1"/>
  <c r="D569" i="1" l="1"/>
  <c r="D464" i="1" l="1"/>
  <c r="D244" i="1"/>
  <c r="D452" i="1"/>
  <c r="D177" i="1" l="1"/>
  <c r="D143" i="1" l="1"/>
  <c r="D125" i="1"/>
  <c r="D584" i="1"/>
  <c r="D108" i="1" l="1"/>
  <c r="D258" i="1"/>
  <c r="D86" i="1" l="1"/>
  <c r="D282" i="1" l="1"/>
  <c r="D508" i="1" l="1"/>
  <c r="D479" i="1" l="1"/>
  <c r="D415" i="1" l="1"/>
  <c r="D428" i="1"/>
  <c r="D41" i="1" l="1"/>
  <c r="D25" i="1" l="1"/>
  <c r="D73" i="1"/>
  <c r="D14" i="1"/>
  <c r="L16" i="6" l="1"/>
  <c r="K16" i="6"/>
  <c r="M16" i="6" s="1"/>
  <c r="D195" i="1" l="1"/>
  <c r="L35" i="6" l="1"/>
  <c r="K35" i="6"/>
  <c r="M35" i="6" s="1"/>
  <c r="K36" i="6"/>
  <c r="L37" i="6"/>
  <c r="K37" i="6"/>
  <c r="M37" i="6" s="1"/>
  <c r="L38" i="6"/>
  <c r="K38" i="6"/>
  <c r="M38" i="6" s="1"/>
  <c r="L39" i="6"/>
  <c r="K39" i="6"/>
  <c r="M39" i="6" s="1"/>
  <c r="L40" i="6"/>
  <c r="K40" i="6"/>
  <c r="M40" i="6" s="1"/>
  <c r="L41" i="6"/>
  <c r="K41" i="6"/>
  <c r="M41" i="6" s="1"/>
  <c r="L42" i="6"/>
  <c r="K42" i="6"/>
  <c r="M42" i="6" s="1"/>
  <c r="L43" i="6"/>
  <c r="K43" i="6"/>
  <c r="M43" i="6" s="1"/>
  <c r="L44" i="6"/>
  <c r="K44" i="6"/>
  <c r="M44" i="6" s="1"/>
  <c r="L45" i="6"/>
  <c r="K45" i="6"/>
  <c r="M45" i="6" s="1"/>
  <c r="L46" i="6"/>
  <c r="K46" i="6"/>
  <c r="M46" i="6" s="1"/>
  <c r="L12" i="6"/>
  <c r="L13" i="6"/>
  <c r="L14" i="6"/>
  <c r="L15" i="6"/>
  <c r="L17" i="6"/>
  <c r="L18" i="6"/>
  <c r="L19" i="6"/>
  <c r="L20" i="6"/>
  <c r="L21" i="6"/>
  <c r="L22" i="6"/>
  <c r="L23" i="6"/>
  <c r="L24" i="6"/>
  <c r="L25" i="6"/>
  <c r="L26" i="6"/>
  <c r="L11" i="6"/>
  <c r="K12" i="6"/>
  <c r="M12" i="6" s="1"/>
  <c r="K13" i="6"/>
  <c r="M13" i="6" s="1"/>
  <c r="K14" i="6"/>
  <c r="M14" i="6" s="1"/>
  <c r="K15" i="6"/>
  <c r="M15" i="6" s="1"/>
  <c r="K17" i="6"/>
  <c r="M17" i="6" s="1"/>
  <c r="K18" i="6"/>
  <c r="M18" i="6" s="1"/>
  <c r="K19" i="6"/>
  <c r="M19" i="6" s="1"/>
  <c r="M20" i="6"/>
  <c r="M21" i="6"/>
  <c r="K22" i="6"/>
  <c r="M22" i="6" s="1"/>
  <c r="K23" i="6"/>
  <c r="M23" i="6" s="1"/>
  <c r="K24" i="6"/>
  <c r="M24" i="6" s="1"/>
  <c r="K25" i="6"/>
  <c r="M25" i="6" s="1"/>
  <c r="K26" i="6"/>
  <c r="M26" i="6" s="1"/>
  <c r="K11" i="6"/>
  <c r="M11" i="6" s="1"/>
  <c r="H31" i="6"/>
  <c r="M36" i="6" l="1"/>
  <c r="M92" i="6" s="1"/>
  <c r="K92" i="6"/>
  <c r="L36" i="6"/>
  <c r="L92" i="6" s="1"/>
  <c r="J92" i="6"/>
  <c r="L31" i="6"/>
  <c r="M31" i="6"/>
  <c r="M95" i="6" s="1"/>
  <c r="L95" i="6" l="1"/>
  <c r="H764" i="1"/>
  <c r="G764" i="1"/>
</calcChain>
</file>

<file path=xl/comments1.xml><?xml version="1.0" encoding="utf-8"?>
<comments xmlns="http://schemas.openxmlformats.org/spreadsheetml/2006/main">
  <authors>
    <author>PACI</author>
  </authors>
  <commentList>
    <comment ref="F75" authorId="0" shapeId="0">
      <text>
        <r>
          <rPr>
            <b/>
            <sz val="9"/>
            <color indexed="81"/>
            <rFont val="Tahoma"/>
            <family val="2"/>
          </rPr>
          <t>PACI:</t>
        </r>
        <r>
          <rPr>
            <sz val="9"/>
            <color indexed="81"/>
            <rFont val="Tahoma"/>
            <family val="2"/>
          </rPr>
          <t xml:space="preserve">
Este registro no lo encontré</t>
        </r>
      </text>
    </comment>
  </commentList>
</comments>
</file>

<file path=xl/comments2.xml><?xml version="1.0" encoding="utf-8"?>
<comments xmlns="http://schemas.openxmlformats.org/spreadsheetml/2006/main">
  <authors>
    <author>PACI</author>
  </authors>
  <commentList>
    <comment ref="E44" authorId="0" shapeId="0">
      <text>
        <r>
          <rPr>
            <b/>
            <sz val="9"/>
            <color indexed="81"/>
            <rFont val="Tahoma"/>
            <family val="2"/>
          </rPr>
          <t>PACI:</t>
        </r>
        <r>
          <rPr>
            <sz val="9"/>
            <color indexed="81"/>
            <rFont val="Tahoma"/>
            <family val="2"/>
          </rPr>
          <t xml:space="preserve">
No sa había colocado en informe para AGR</t>
        </r>
      </text>
    </comment>
    <comment ref="G73" authorId="0" shapeId="0">
      <text>
        <r>
          <rPr>
            <b/>
            <sz val="9"/>
            <color indexed="81"/>
            <rFont val="Tahoma"/>
            <family val="2"/>
          </rPr>
          <t>PACI:</t>
        </r>
        <r>
          <rPr>
            <sz val="9"/>
            <color indexed="81"/>
            <rFont val="Tahoma"/>
            <family val="2"/>
          </rPr>
          <t xml:space="preserve">
Social</t>
        </r>
      </text>
    </comment>
    <comment ref="E82" authorId="0" shapeId="0">
      <text>
        <r>
          <rPr>
            <b/>
            <sz val="9"/>
            <color indexed="81"/>
            <rFont val="Tahoma"/>
            <family val="2"/>
          </rPr>
          <t>PACI:</t>
        </r>
        <r>
          <rPr>
            <sz val="9"/>
            <color indexed="81"/>
            <rFont val="Tahoma"/>
            <family val="2"/>
          </rPr>
          <t xml:space="preserve">
No hay reporte ni encuesta por cuanto es una entidad oficial</t>
        </r>
      </text>
    </comment>
    <comment ref="C87" authorId="0" shapeId="0">
      <text>
        <r>
          <rPr>
            <b/>
            <sz val="9"/>
            <color indexed="81"/>
            <rFont val="Tahoma"/>
            <family val="2"/>
          </rPr>
          <t>PACI:</t>
        </r>
        <r>
          <rPr>
            <sz val="9"/>
            <color indexed="81"/>
            <rFont val="Tahoma"/>
            <family val="2"/>
          </rPr>
          <t xml:space="preserve">
Para la AGR, se coloca solo el Municipio</t>
        </r>
      </text>
    </comment>
    <comment ref="E116" authorId="0" shapeId="0">
      <text>
        <r>
          <rPr>
            <sz val="9"/>
            <color indexed="81"/>
            <rFont val="Tahoma"/>
            <family val="2"/>
          </rPr>
          <t>La SEM fue informada sobre las acciones de la Contraloría</t>
        </r>
      </text>
    </comment>
    <comment ref="F177" authorId="0" shapeId="0">
      <text>
        <r>
          <rPr>
            <b/>
            <sz val="9"/>
            <color indexed="81"/>
            <rFont val="Tahoma"/>
            <family val="2"/>
          </rPr>
          <t>PACI:</t>
        </r>
        <r>
          <rPr>
            <sz val="9"/>
            <color indexed="81"/>
            <rFont val="Tahoma"/>
            <family val="2"/>
          </rPr>
          <t xml:space="preserve">
Social, no fiscal</t>
        </r>
      </text>
    </comment>
    <comment ref="E198" authorId="0" shapeId="0">
      <text>
        <r>
          <rPr>
            <b/>
            <sz val="9"/>
            <color indexed="81"/>
            <rFont val="Tahoma"/>
            <family val="2"/>
          </rPr>
          <t>PACI:</t>
        </r>
        <r>
          <rPr>
            <sz val="9"/>
            <color indexed="81"/>
            <rFont val="Tahoma"/>
            <family val="2"/>
          </rPr>
          <t xml:space="preserve">
No hay reporte, porque se hizo con la notificación</t>
        </r>
      </text>
    </comment>
    <comment ref="E239" authorId="0" shapeId="0">
      <text>
        <r>
          <rPr>
            <b/>
            <sz val="9"/>
            <color indexed="81"/>
            <rFont val="Tahoma"/>
            <family val="2"/>
          </rPr>
          <t>PACI:</t>
        </r>
        <r>
          <rPr>
            <sz val="9"/>
            <color indexed="81"/>
            <rFont val="Tahoma"/>
            <family val="2"/>
          </rPr>
          <t xml:space="preserve">
</t>
        </r>
      </text>
    </comment>
    <comment ref="F349" authorId="0" shapeId="0">
      <text>
        <r>
          <rPr>
            <b/>
            <sz val="9"/>
            <color indexed="81"/>
            <rFont val="Tahoma"/>
            <family val="2"/>
          </rPr>
          <t>PACI:</t>
        </r>
        <r>
          <rPr>
            <sz val="9"/>
            <color indexed="81"/>
            <rFont val="Tahoma"/>
            <family val="2"/>
          </rPr>
          <t xml:space="preserve">
Se procuró la gestión del arreglo del muro</t>
        </r>
      </text>
    </comment>
    <comment ref="E357" authorId="0" shapeId="0">
      <text>
        <r>
          <rPr>
            <b/>
            <sz val="9"/>
            <color indexed="81"/>
            <rFont val="Tahoma"/>
            <family val="2"/>
          </rPr>
          <t>PACI:</t>
        </r>
        <r>
          <rPr>
            <sz val="9"/>
            <color indexed="81"/>
            <rFont val="Tahoma"/>
            <family val="2"/>
          </rPr>
          <t xml:space="preserve">
Es de gestión
</t>
        </r>
      </text>
    </comment>
    <comment ref="F361" authorId="0" shapeId="0">
      <text>
        <r>
          <rPr>
            <b/>
            <sz val="9"/>
            <color indexed="81"/>
            <rFont val="Tahoma"/>
            <family val="2"/>
          </rPr>
          <t>PACI:</t>
        </r>
        <r>
          <rPr>
            <sz val="9"/>
            <color indexed="81"/>
            <rFont val="Tahoma"/>
            <family val="2"/>
          </rPr>
          <t xml:space="preserve">
Se procuró la gestión del arreglo del muro</t>
        </r>
      </text>
    </comment>
    <comment ref="E372" authorId="0" shapeId="0">
      <text>
        <r>
          <rPr>
            <b/>
            <sz val="9"/>
            <color indexed="81"/>
            <rFont val="Tahoma"/>
            <family val="2"/>
          </rPr>
          <t>PACI:</t>
        </r>
        <r>
          <rPr>
            <sz val="9"/>
            <color indexed="81"/>
            <rFont val="Tahoma"/>
            <family val="2"/>
          </rPr>
          <t xml:space="preserve">
Es de gestión
</t>
        </r>
      </text>
    </comment>
    <comment ref="F396" authorId="0" shapeId="0">
      <text>
        <r>
          <rPr>
            <b/>
            <sz val="9"/>
            <color indexed="81"/>
            <rFont val="Tahoma"/>
            <family val="2"/>
          </rPr>
          <t>PACI:</t>
        </r>
        <r>
          <rPr>
            <sz val="9"/>
            <color indexed="81"/>
            <rFont val="Tahoma"/>
            <family val="2"/>
          </rPr>
          <t xml:space="preserve">
Por gestión</t>
        </r>
      </text>
    </comment>
    <comment ref="E410" authorId="0" shapeId="0">
      <text>
        <r>
          <rPr>
            <b/>
            <sz val="9"/>
            <color indexed="81"/>
            <rFont val="Tahoma"/>
            <family val="2"/>
          </rPr>
          <t>PACI:</t>
        </r>
        <r>
          <rPr>
            <sz val="9"/>
            <color indexed="81"/>
            <rFont val="Tahoma"/>
            <family val="2"/>
          </rPr>
          <t xml:space="preserve">
No había llegado al momento de archivar la denuncia. </t>
        </r>
      </text>
    </comment>
    <comment ref="F479" authorId="0" shapeId="0">
      <text>
        <r>
          <rPr>
            <b/>
            <sz val="9"/>
            <color indexed="81"/>
            <rFont val="Tahoma"/>
            <family val="2"/>
          </rPr>
          <t>PACI:</t>
        </r>
        <r>
          <rPr>
            <sz val="9"/>
            <color indexed="81"/>
            <rFont val="Tahoma"/>
            <family val="2"/>
          </rPr>
          <t xml:space="preserve">
Se está gestionando
GESTION</t>
        </r>
      </text>
    </comment>
    <comment ref="F569" authorId="0" shapeId="0">
      <text>
        <r>
          <rPr>
            <b/>
            <sz val="9"/>
            <color indexed="81"/>
            <rFont val="Tahoma"/>
            <family val="2"/>
          </rPr>
          <t>PACI:</t>
        </r>
        <r>
          <rPr>
            <sz val="9"/>
            <color indexed="81"/>
            <rFont val="Tahoma"/>
            <family val="2"/>
          </rPr>
          <t xml:space="preserve">
Es de gestión</t>
        </r>
      </text>
    </comment>
    <comment ref="E580" authorId="0" shapeId="0">
      <text>
        <r>
          <rPr>
            <b/>
            <sz val="9"/>
            <color indexed="81"/>
            <rFont val="Tahoma"/>
            <family val="2"/>
          </rPr>
          <t>PACI:
Copiar el de la 647</t>
        </r>
      </text>
    </comment>
    <comment ref="C584" authorId="0" shapeId="0">
      <text>
        <r>
          <rPr>
            <b/>
            <sz val="9"/>
            <color indexed="81"/>
            <rFont val="Tahoma"/>
            <family val="2"/>
          </rPr>
          <t>PACI:</t>
        </r>
        <r>
          <rPr>
            <sz val="9"/>
            <color indexed="81"/>
            <rFont val="Tahoma"/>
            <family val="2"/>
          </rPr>
          <t xml:space="preserve">
También en diario</t>
        </r>
      </text>
    </comment>
  </commentList>
</comments>
</file>

<file path=xl/comments3.xml><?xml version="1.0" encoding="utf-8"?>
<comments xmlns="http://schemas.openxmlformats.org/spreadsheetml/2006/main">
  <authors>
    <author>PACI</author>
  </authors>
  <commentList>
    <comment ref="C40" authorId="0" shapeId="0">
      <text>
        <r>
          <rPr>
            <b/>
            <sz val="9"/>
            <color indexed="81"/>
            <rFont val="Tahoma"/>
            <family val="2"/>
          </rPr>
          <t>PACI:</t>
        </r>
        <r>
          <rPr>
            <sz val="9"/>
            <color indexed="81"/>
            <rFont val="Tahoma"/>
            <family val="2"/>
          </rPr>
          <t xml:space="preserve">
Diario y correo Electrónico también</t>
        </r>
      </text>
    </comment>
    <comment ref="C45" authorId="0" shapeId="0">
      <text>
        <r>
          <rPr>
            <b/>
            <sz val="9"/>
            <color indexed="81"/>
            <rFont val="Tahoma"/>
            <family val="2"/>
          </rPr>
          <t>PACI:</t>
        </r>
        <r>
          <rPr>
            <sz val="9"/>
            <color indexed="81"/>
            <rFont val="Tahoma"/>
            <family val="2"/>
          </rPr>
          <t xml:space="preserve">
También lo presentó el ciudadano RENE DE JESUS RODRIGUEZ GUTIERREZ
</t>
        </r>
      </text>
    </comment>
  </commentList>
</comments>
</file>

<file path=xl/sharedStrings.xml><?xml version="1.0" encoding="utf-8"?>
<sst xmlns="http://schemas.openxmlformats.org/spreadsheetml/2006/main" count="1950" uniqueCount="1120">
  <si>
    <t xml:space="preserve">Objeto estudiado y referencias </t>
  </si>
  <si>
    <t>Actuaciones Realizadas</t>
  </si>
  <si>
    <t>fecha</t>
  </si>
  <si>
    <t>parametros</t>
  </si>
  <si>
    <t>dato</t>
  </si>
  <si>
    <t>Fecha</t>
  </si>
  <si>
    <t>Detalle</t>
  </si>
  <si>
    <t>Datos</t>
  </si>
  <si>
    <t>sector</t>
  </si>
  <si>
    <t>Parámetro</t>
  </si>
  <si>
    <t>Correo</t>
  </si>
  <si>
    <t>Descripción</t>
  </si>
  <si>
    <t>Comuna 5</t>
  </si>
  <si>
    <t>Personal</t>
  </si>
  <si>
    <t>Comuna 3</t>
  </si>
  <si>
    <t>Comuna 7</t>
  </si>
  <si>
    <t>Comuna 6</t>
  </si>
  <si>
    <t>Comuna 4</t>
  </si>
  <si>
    <t>Comuna 1</t>
  </si>
  <si>
    <t>Acta de Archivo</t>
  </si>
  <si>
    <t>Resultado</t>
  </si>
  <si>
    <t>Solución</t>
  </si>
  <si>
    <t>PRF</t>
  </si>
  <si>
    <t>PDF Recuperado</t>
  </si>
  <si>
    <t>Telefono</t>
  </si>
  <si>
    <t>Internet</t>
  </si>
  <si>
    <t>Comuna 2</t>
  </si>
  <si>
    <t>Rural</t>
  </si>
  <si>
    <t>General</t>
  </si>
  <si>
    <t>Sin mérito</t>
  </si>
  <si>
    <t>a PRF</t>
  </si>
  <si>
    <t>De oficio</t>
  </si>
  <si>
    <t>recuperado</t>
  </si>
  <si>
    <t xml:space="preserve">PDF Trasl </t>
  </si>
  <si>
    <t>Reporte a comunidad</t>
  </si>
  <si>
    <t>CONTRALORÍA MUNICIPAL DE BARRANCABERMEJA</t>
  </si>
  <si>
    <t xml:space="preserve">NTC ISO </t>
  </si>
  <si>
    <t>PAGINA 1 DE 1</t>
  </si>
  <si>
    <t>No.</t>
  </si>
  <si>
    <t>Oficio</t>
  </si>
  <si>
    <t>PROCESO DE PARTICIPACION CIUDADANA</t>
  </si>
  <si>
    <t>SEGUIMIENTO AL CONTROL FISCAL PARTICIPATIVO</t>
  </si>
  <si>
    <t>PROCESOS DE CONTROL FISCAL PARTICIPATIVO TRAMITADOS</t>
  </si>
  <si>
    <t>Actividad</t>
  </si>
  <si>
    <t xml:space="preserve">Fecha </t>
  </si>
  <si>
    <t>ACTIVIDADES DE PROMOCION DE PARTICIPACION CIUDADANA</t>
  </si>
  <si>
    <t>Asistentes</t>
  </si>
  <si>
    <t>Nuevos</t>
  </si>
  <si>
    <t>9001:2008</t>
  </si>
  <si>
    <t>PROCESO PARTICIPACION CIUDADANA</t>
  </si>
  <si>
    <t>Encuesta</t>
  </si>
  <si>
    <t>Trasladada</t>
  </si>
  <si>
    <t>USTED Y LA CONTRALORIA</t>
  </si>
  <si>
    <t>CONTRALORES ESCOLARES</t>
  </si>
  <si>
    <t>fuente</t>
  </si>
  <si>
    <t>entidad</t>
  </si>
  <si>
    <t>Ciudadano</t>
  </si>
  <si>
    <t>Dirección</t>
  </si>
  <si>
    <t>Notificación a denunciante</t>
  </si>
  <si>
    <t>Tipo</t>
  </si>
  <si>
    <t>Formación</t>
  </si>
  <si>
    <t>Potenciales denunciantes</t>
  </si>
  <si>
    <t>Municipio de Barrancabermeja</t>
  </si>
  <si>
    <t>INDERBA</t>
  </si>
  <si>
    <t>Deliberaciones</t>
  </si>
  <si>
    <t>AÑO 2014</t>
  </si>
  <si>
    <t>Inspección de Ornato y Espacio Público</t>
  </si>
  <si>
    <t>Presunta invasión espacio Público Ronda</t>
  </si>
  <si>
    <t>carrera 15 a No.59-37</t>
  </si>
  <si>
    <t>Seguimiento a la Terminación de la Institución</t>
  </si>
  <si>
    <t>Ciudadela Educativa de la Comuna 7</t>
  </si>
  <si>
    <t>Carrera 56a No.50B-10</t>
  </si>
  <si>
    <t>Se solicita documentación</t>
  </si>
  <si>
    <t>Notificacion vía E-mail a denunciante</t>
  </si>
  <si>
    <t>Municipio de Barrancabermeja. SEM</t>
  </si>
  <si>
    <t>Presunto desacato de acción de tutela</t>
  </si>
  <si>
    <t>genera daño fiscal por doble pago</t>
  </si>
  <si>
    <t>James Díaz</t>
  </si>
  <si>
    <t>Diagonal 56 No.11-10. Pueblo Nuevo</t>
  </si>
  <si>
    <t>3152589841 - 6115192</t>
  </si>
  <si>
    <t>Seguimiento a la Contratación realizada previa</t>
  </si>
  <si>
    <t>a la aplicación de la Ley de Garantías</t>
  </si>
  <si>
    <t>De Oficio</t>
  </si>
  <si>
    <t>información respecto a lo actuado por aplicación de Ley de Granatías</t>
  </si>
  <si>
    <t xml:space="preserve">Respuesta de la Personería. No se han realizado actuaciones por parte de esa </t>
  </si>
  <si>
    <t>entidad, de acuerdo a lo reglado por la Ley 996-2005 (Ley de Garantías)</t>
  </si>
  <si>
    <t>Incumplimiento de servicio médicos por parte</t>
  </si>
  <si>
    <t>de la IPS AVANZAR MÉDICO</t>
  </si>
  <si>
    <t>Edilma Teresa Parra</t>
  </si>
  <si>
    <t>Calle 75 No.21-55</t>
  </si>
  <si>
    <t>Daños profundos en vías del barrio Las Granjas</t>
  </si>
  <si>
    <t>que afectan integridad de habitantes</t>
  </si>
  <si>
    <t>José Antonio Rodríguez</t>
  </si>
  <si>
    <t>Diagonal 62 No.43-150 Las ranjas</t>
  </si>
  <si>
    <t>Visita. Se verificó la existencia de una vía (Diagonal 62 entre transversales 43 y</t>
  </si>
  <si>
    <t>44) que presenta unas afectaciones sérias en su pavimento.</t>
  </si>
  <si>
    <t>Afectaciones viales por obras de alcantarillado</t>
  </si>
  <si>
    <t>e Inundaciones en la Diagonal 64</t>
  </si>
  <si>
    <t>Aguas de Barrancabermeja</t>
  </si>
  <si>
    <t>Visita. Se verificó la afectación de la transversal 44 por construcción de alcantarill</t>
  </si>
  <si>
    <t>y el deterioro de alcantarillado antes construido en la diagonal 60 con transv,43</t>
  </si>
  <si>
    <t>Municipio de Barrancabermeja. SI</t>
  </si>
  <si>
    <t>Av,25 de agosto y Circunvalar</t>
  </si>
  <si>
    <t>Concejo Municipal</t>
  </si>
  <si>
    <t>Rogelio Scarpetta Díaz</t>
  </si>
  <si>
    <t>Visita. Se verifican deficiencias en la parte superior de algunas losas en concreto</t>
  </si>
  <si>
    <t>Respuesta de Infraestructura. Se notificó a contratista responsable para que se</t>
  </si>
  <si>
    <t>hiciera cargo.</t>
  </si>
  <si>
    <t>Tiempo para realizar gestión y arreglo</t>
  </si>
  <si>
    <t>Construcción de la Institución Educativa</t>
  </si>
  <si>
    <t>Asistencia a reunión en la Institución Educativa. Se habló la temática en general</t>
  </si>
  <si>
    <t>Obra en ejecución</t>
  </si>
  <si>
    <t>Luz Marina Avenilla Cardenas</t>
  </si>
  <si>
    <t>Calle 75D No.34-C20 Barrio Jerusalen</t>
  </si>
  <si>
    <t>CASD. Equipos Electromecánicos</t>
  </si>
  <si>
    <t>Deficiencias constructivas en escuela del</t>
  </si>
  <si>
    <t>barrio San Silvestre</t>
  </si>
  <si>
    <t>visita a la obra. Se verifican deficiencias constructivas.</t>
  </si>
  <si>
    <t>EDUBA</t>
  </si>
  <si>
    <t>Presunto mal uso de elementos entregados por</t>
  </si>
  <si>
    <t>el Plan Nacional de Lectura</t>
  </si>
  <si>
    <t>Ministerio de Cultura</t>
  </si>
  <si>
    <t>Calle 24 No.5-60 Bogotá</t>
  </si>
  <si>
    <t>(571) 3816464</t>
  </si>
  <si>
    <t xml:space="preserve">Oficio a Alcalde solicitando información sobre la disposición de los elementos </t>
  </si>
  <si>
    <t>entregados</t>
  </si>
  <si>
    <t>Respuesta municipio (SDES). Se dio uso a los elementos entregados y se pidió</t>
  </si>
  <si>
    <t>al Ministerio de Cultura desistir del reintegro.</t>
  </si>
  <si>
    <t>Tiempo de respuesta del Ministerio</t>
  </si>
  <si>
    <t>Solicitud de reporte sobre respuesta de ministerio</t>
  </si>
  <si>
    <t>Juan Angulo</t>
  </si>
  <si>
    <t>Todos los sujetos de control</t>
  </si>
  <si>
    <t>Verificación de mecanismos para establecer</t>
  </si>
  <si>
    <t>precios de los contratos celebrados</t>
  </si>
  <si>
    <t>Oficios a las entidades sujetas de control solicitándoles información acerca de la</t>
  </si>
  <si>
    <t>metodología para determinar precios de los contratos</t>
  </si>
  <si>
    <t>Los de obra civil, los que determine la empresa consultora. Cuando el estudio lo</t>
  </si>
  <si>
    <t xml:space="preserve">hace directamente, mercado local y comparativa con otros proyectos similares. </t>
  </si>
  <si>
    <t>Equipos: Ambiguo; Mano Obra: Cotizaciones de contratistas + INVIAS (Ambiguo)</t>
  </si>
  <si>
    <t>Oficio Alcalde del contrato y de equipos solicitando información. No.0389 Rad0563</t>
  </si>
  <si>
    <t>Respuesta Infraestructura. Faltan permisos para cerrar calles y luego arreglan.</t>
  </si>
  <si>
    <t>SI 0325 Rad.0348</t>
  </si>
  <si>
    <t>Respuesta de Infraestructura. Envían documentación. SI0241. Rad.0287</t>
  </si>
  <si>
    <t>Oficio a Secretaría Educación solicitando reporte al respecto. No.0329 Rad1551</t>
  </si>
  <si>
    <t>Respuesta de la SEM. Se envía copia de la Resolución No.1944 del 13 dic 2013</t>
  </si>
  <si>
    <t>por medio de la cual se cumple la tutela, reintegrando a un provisional</t>
  </si>
  <si>
    <t>Rad.0304</t>
  </si>
  <si>
    <t>Hidráulica Qda Camelias Barrio Villaluz</t>
  </si>
  <si>
    <t>contrato de reposición de placas SI. 0318 Rad.0349</t>
  </si>
  <si>
    <t xml:space="preserve">Respuesta de infraestructura. Las vías serán proyectadas para el proximo </t>
  </si>
  <si>
    <t>Se envía respuesta por arreglos a la obra de contratista Jose Domingo Ortega</t>
  </si>
  <si>
    <t>Municipio de Barrancabermeja SEM</t>
  </si>
  <si>
    <t xml:space="preserve">La Fortuna </t>
  </si>
  <si>
    <t>Herman Tapias Arias</t>
  </si>
  <si>
    <t>Colegio La Fortuna</t>
  </si>
  <si>
    <t>3132470030 - 3112135741</t>
  </si>
  <si>
    <t>Oficio a Secretario de Educación solicitando reporte sobre lo denunciado en ese</t>
  </si>
  <si>
    <t>Presunta Invasión a Colegio Agropecuario</t>
  </si>
  <si>
    <t>Diagonal 62 No.43-150 Las Granjas</t>
  </si>
  <si>
    <t>Ecopetrol</t>
  </si>
  <si>
    <t>Deficiencias en Proceso de Contratación</t>
  </si>
  <si>
    <t>en Ecopetrol</t>
  </si>
  <si>
    <t>Vladimir Alexander Navarro Herrera</t>
  </si>
  <si>
    <t>Cra 19 No.73-65 barrio La Libertad</t>
  </si>
  <si>
    <t>Fijación de edicto</t>
  </si>
  <si>
    <t>Presuntas irregularidades en convenio</t>
  </si>
  <si>
    <t>entre Alcaldía Municipal y Arcoiris</t>
  </si>
  <si>
    <t>Anónimo</t>
  </si>
  <si>
    <t>Deficiencias constructivas en el proyecto de</t>
  </si>
  <si>
    <t>vivienda Torres del Campestre</t>
  </si>
  <si>
    <t>Cra 56 No.39 bis 18 bloque 3 Apto 201</t>
  </si>
  <si>
    <t>Edwin Javier Salas</t>
  </si>
  <si>
    <t>30 de enero</t>
  </si>
  <si>
    <t>Recopilación</t>
  </si>
  <si>
    <t>Tabulación y análisis de encuestas de satisfacción Programa Contralor Escolar 2013</t>
  </si>
  <si>
    <t>Deliberación</t>
  </si>
  <si>
    <t>Invitación a la Secretaria de Educación, Alcaldía Municipal e Instituciones Oficiales para participar en el programa Contralor Escolar</t>
  </si>
  <si>
    <t>3 de febrero</t>
  </si>
  <si>
    <t>Elaboración del directorio de Instituciones Educativas Oficiales</t>
  </si>
  <si>
    <t>4 de febrero</t>
  </si>
  <si>
    <t>Visitas al Instituto Técnico en Comunicación de Barrancabermeja, Escuela Normal Superior Cristo Rey e Instituto Técnico Superior Industrial para revisar el estado del programa Contralor Escolar y programar inducción con los estudiantes de décimo</t>
  </si>
  <si>
    <t>5 de febrero</t>
  </si>
  <si>
    <t>6 de febrero</t>
  </si>
  <si>
    <t xml:space="preserve">Inducción al programa Contralor Escolar con los estudiantes de décimo de la jornada de la mañana y tarde del Instituto Técnico en Comunicación de Barrancabermeja </t>
  </si>
  <si>
    <t>7 de febrero</t>
  </si>
  <si>
    <t xml:space="preserve">Acompañamiento al Grupo de Competencia Social de la Escuela Normal Superior Cristo Rey paraproyectar un marco de trabajo para el proceso de elecciones </t>
  </si>
  <si>
    <t>10 de febrero</t>
  </si>
  <si>
    <t>Inducción al programa Contralor Escolar con los estudiantes de décimo de la jornada de la mañana del Instituto Técnico Superior de Comercio</t>
  </si>
  <si>
    <t>11 de febrero</t>
  </si>
  <si>
    <t>Inducción al programa Contralor Escolar con los estudiantes de décimo del Instituto Tecnico Superior de Comercio</t>
  </si>
  <si>
    <t>13 de febrero</t>
  </si>
  <si>
    <t xml:space="preserve">18 de febrero </t>
  </si>
  <si>
    <t>Encuentro para la "Formación en Liderazgo" a cargo de la Personería Municipal, la Defensoría y la Contraloría Municipal de Barrancabermeja con los candidatos al Consejo Estudiantil de la Escuela Normal Superior Cristo Rey</t>
  </si>
  <si>
    <t>19 de febrero</t>
  </si>
  <si>
    <t>Visitas a la Institución Educativa José Antonio Galan, al Instituto Educativo Municipal Camilo Torres Restrepo, Institución Educativa El Castillo y Institución Educativa Real de Mares para revisar el estado del programa Contralor Escolar y programar inducción con los estudiantes de décimo</t>
  </si>
  <si>
    <t>Inducción al programa Contralor Escolar con los representantes de cada curso del Instituto Educativo Municipal Camilo Torres</t>
  </si>
  <si>
    <t>Inducción al programa Contralor Escolar con los estudiantes de décimo de la Institución Educativa El Castillo</t>
  </si>
  <si>
    <t>20 de febrero</t>
  </si>
  <si>
    <t>Inducción al programa Contralor Escolar con los estudiantes de décimo en la jornada de la mañana y tarde del Instituto Educativo José Antonio Galán</t>
  </si>
  <si>
    <t>24 de febrero</t>
  </si>
  <si>
    <t>Inducción al programa Contralor Escolar en el Instituto Educativo Real de Mares</t>
  </si>
  <si>
    <t>25 de febrero</t>
  </si>
  <si>
    <t xml:space="preserve">Capacitación a los candidatos para Contralor Escolar del Instuto Técnico Superior de Comercio y socialización de propuestas </t>
  </si>
  <si>
    <t xml:space="preserve">27 de febrero </t>
  </si>
  <si>
    <t>27 de enero</t>
  </si>
  <si>
    <t>Acompañamiento a los veedores para realizar visita de verificación y seguimiento de denuncias en los barrios Jerusalén, la Paz y Ciudadela Pipatón</t>
  </si>
  <si>
    <t xml:space="preserve">Encuentro con veedores para socializar el reglamento interno para la conformación grupo de veedores, la última publicación del ROBLE 2013 y definir la conformación de grupos de trabajo. </t>
  </si>
  <si>
    <t>Visita a la quebrada las Lavanderas para realizar verificación por presunta ocupación y construcción en suelo de protección ambiental</t>
  </si>
  <si>
    <t>Inducción al programa Contralor Escolar con los integrantes del Consejo de Estudiantes y elección del Contralor Escolar en el Instituto Técnico Superior Industrial</t>
  </si>
  <si>
    <t>Se envía datos e información recolectada a la Dirección de Fiscalización para</t>
  </si>
  <si>
    <t>que sea verificada en las auditorias</t>
  </si>
  <si>
    <t xml:space="preserve">despacho. Oficio 0401 Rad.1994 </t>
  </si>
  <si>
    <t>Notificación a denunciante Oficio No.0398</t>
  </si>
  <si>
    <t>Asesora Jurídica y la Secretaría de Educación están manejando la situación</t>
  </si>
  <si>
    <t xml:space="preserve">y se llegó a acuerdo. Se creó comisión. Respetuo mutuo a la comunidad y </t>
  </si>
  <si>
    <t xml:space="preserve">docentes, entre otros. </t>
  </si>
  <si>
    <t>nicos los está supervisando la Secretaría de Educación. SI 0342 Rad.0372</t>
  </si>
  <si>
    <t>equipos no se han instalado por falta de infraestructura eléctrica y física Rad.0385</t>
  </si>
  <si>
    <t xml:space="preserve">Respuesta de Secretaria de Desarrollo. Se envían reportes y evidencias sobre </t>
  </si>
  <si>
    <t xml:space="preserve">el uso de los elementos </t>
  </si>
  <si>
    <t>obras por EDUBA ejecutadas.</t>
  </si>
  <si>
    <t>Inducción al programa Contralor Escolar con los estudiantes de décimo de la Institución Educativa El Camilo Torres</t>
  </si>
  <si>
    <t>18 de marzo</t>
  </si>
  <si>
    <t>Capacitación en Estructura del Estado y Contraloría Escolar en la Institución Educativa 26 de Marzo</t>
  </si>
  <si>
    <t>25 de Marzo</t>
  </si>
  <si>
    <t xml:space="preserve">Inducción al Programa Contralor Escolar en la Institución Educativa Ciudadela Educativa Magdalena Medio </t>
  </si>
  <si>
    <t xml:space="preserve">26 de Marzo </t>
  </si>
  <si>
    <t>Capacitación en Estructura del Estado y Contraloría Escolar en la Institución Educativa Diego Hernandez de Gallego</t>
  </si>
  <si>
    <t>13 de marzo</t>
  </si>
  <si>
    <t>14 de marzo</t>
  </si>
  <si>
    <t>Visitas a la I.E. Ciudadela Educativa Magdalena Medio e I.E. 26 de Marzo para revisar el estado actual del programa Contralor Escolar y programar inducción con los estudiante</t>
  </si>
  <si>
    <t>Visitas a la Institución Educativa Johnn F. Keneddy, Diego Hernández de Gallego e Institución Educativa José Prudencio Padilla CASD para revisar el estado actual del programa Contralor Escolar y programar inducción con los estudiantes</t>
  </si>
  <si>
    <t>20 de Marzo</t>
  </si>
  <si>
    <t>Visita para confirmar acompañamiento a la celebración del Día del Agua que se llevará a cabo el 21 de marzo de 2014 en el INTECOBA</t>
  </si>
  <si>
    <t>21 de Marzo</t>
  </si>
  <si>
    <t>Acompañamiento al Grupo de Proyecto Ambiental del INTECOBA a la celebración del Día del Agua y el lanzamiento del concurso intercolegiado de Cuento Ecológico.</t>
  </si>
  <si>
    <t>Visita a la I.E. Blanca Durán de Padilla para revisar el estado actual del programa Contralor Escolar y programar inducción con los estudiantes</t>
  </si>
  <si>
    <t xml:space="preserve">28 de Marzo </t>
  </si>
  <si>
    <t>Visitas al Centro Educativo Zarzal la Y, I.E. Agropecuaria la Fortuna y al Centro Educativo Los Laureles</t>
  </si>
  <si>
    <t>20 de marzo</t>
  </si>
  <si>
    <t>Entrega de informe para revisión de la presunta invasión de espacio público del Lote No. 5 en la ronda hídrica de la Quebrada Las Lavanderas</t>
  </si>
  <si>
    <t>Visitas al Instituto Educativo Diego Hernández de Gallego y al Instituto Técnico Superior de Comercio para revisar el estado del programa Contralor Escolar y programar inducción con los estudiantes de décimo</t>
  </si>
  <si>
    <t>Visita de verificación. Los arreglos no son efectivos</t>
  </si>
  <si>
    <t>Tiempo para arreglos</t>
  </si>
  <si>
    <t>Visita al Centro Educativo Pueblo Regao</t>
  </si>
  <si>
    <t>31 de Marzo</t>
  </si>
  <si>
    <t>10 de Abril</t>
  </si>
  <si>
    <t>Capacitación en Estructura del Estado y Contraloría Escolar en la Institución Educativa Jonh F. Kennedy</t>
  </si>
  <si>
    <t>8 de Abril</t>
  </si>
  <si>
    <t>Capacitación en Estructura del Estado y Contraloría Escolar en la Institución Educativa Blanca Durán de Padilla</t>
  </si>
  <si>
    <t>23 de Abril</t>
  </si>
  <si>
    <t>Inducción al Programa Contralor Escolar en la Institución Educativa Los Laureles</t>
  </si>
  <si>
    <t>24 de Abril</t>
  </si>
  <si>
    <t>Inducción al Programa Contralor Escolar y elección del Contralor Escolar en la Institución Educativa José Prudencio Padilla CASD</t>
  </si>
  <si>
    <t>30 de Abril</t>
  </si>
  <si>
    <t>Inducción al Programa Contralor Escolar y elección del Contralor Escolar en la Institución Educativa Agropecuaria La Fortuna</t>
  </si>
  <si>
    <t xml:space="preserve">20 de Marzo </t>
  </si>
  <si>
    <t>Visita para levantar acta de votación y posesión de Contralor Escolar en la Institución Educativa Jonh F. Kennedy</t>
  </si>
  <si>
    <t>1 de Abril</t>
  </si>
  <si>
    <t>Acompañamiento a la Posesión del Gobierno Escolar en el Instituto Técnico Superior de Comercio</t>
  </si>
  <si>
    <t xml:space="preserve">3 de Abril </t>
  </si>
  <si>
    <t xml:space="preserve">Acompañamiento al Aniversario de la Institución Educativa 26 Marzo </t>
  </si>
  <si>
    <t xml:space="preserve">Elaboración y entrega de boletín web relacionado con el acompañamiento al aniversario de la Institución Educativa 26 de Marzo </t>
  </si>
  <si>
    <t>Elaboración y entrega de boletín web relacionado con la Posesión de Gobierno Escolar en el Instituto Técnico Superior de Comercio</t>
  </si>
  <si>
    <t xml:space="preserve">Elaboración y entrega de boletín web relacionado con las actividades realizadas en la I. E. Blanca Durán de Padilla </t>
  </si>
  <si>
    <t>Se ha buscado contacto con el denunciante pero no se obtiene contestación</t>
  </si>
  <si>
    <t>Se concertó y realizó visita. Se verificaron irregularidades constructivas.</t>
  </si>
  <si>
    <t>Tiempo de espera para que se tomen acciones</t>
  </si>
  <si>
    <t>Proyección, revisión de Acción Preventiva</t>
  </si>
  <si>
    <t>Visita. Se verifica que los daños no se han corregido</t>
  </si>
  <si>
    <t>Tiempo para trabajos y entrega</t>
  </si>
  <si>
    <t>Visita. Se verifica el reemplazo de placas afectadas</t>
  </si>
  <si>
    <t xml:space="preserve">Visita. Se verifica que parte de la obra presta servicio. La calidad de los </t>
  </si>
  <si>
    <t>componentes de la misma es buena</t>
  </si>
  <si>
    <t>Periodo de ejecución de la obra</t>
  </si>
  <si>
    <t>Notificación a denunciante Oficio No. 0405</t>
  </si>
  <si>
    <t xml:space="preserve">Requerimiento a EDUBA Oficio No. 0597. Se le enuncian irregularidaes </t>
  </si>
  <si>
    <t>Reporte a Contraloría General de la República Oficio No. 0407</t>
  </si>
  <si>
    <t>Remisión a Director de Fiscalización Oficio No. 00043</t>
  </si>
  <si>
    <t>Remisión a Contraloría General de la República Oficio. 0408</t>
  </si>
  <si>
    <t>Notificación a denunciante. Oficio 0406</t>
  </si>
  <si>
    <t>Respuesta IOEP. Se van a ejecutar acciones para garantizar defensa del espacio</t>
  </si>
  <si>
    <t>público. IOEP  76-14 Rad.0257</t>
  </si>
  <si>
    <t>Acta de archivo</t>
  </si>
  <si>
    <t>solución</t>
  </si>
  <si>
    <t xml:space="preserve">Copia de respuesta de Secretaria Privada a Rector denunciante </t>
  </si>
  <si>
    <t xml:space="preserve">Oficio 0200 Rad. 0400. La Oficina </t>
  </si>
  <si>
    <t>Respuesta de la Secretaría de Educación Oficio Radicado No. 0410.</t>
  </si>
  <si>
    <t xml:space="preserve"> Se adelantó reunión entre las partes</t>
  </si>
  <si>
    <t>La denunciante informa que están arreglando las obras deficientes.</t>
  </si>
  <si>
    <t>Tiempo para realización de trabajos</t>
  </si>
  <si>
    <t>Respuesta de EDUBA Oficio No. 0466. Se están atendiendo puntos verificados</t>
  </si>
  <si>
    <t xml:space="preserve">12 de Mayo </t>
  </si>
  <si>
    <t>13 de Mayo</t>
  </si>
  <si>
    <t>Inducción al Programa Contralor Escolar y elección del Contralor Escolar en la Institución Educativa San Marcos El Llanito</t>
  </si>
  <si>
    <t>Distinción y juramento de los Contralores Escolares de las Instituciones Educativas Oficiales del Municipio de Barrancabermeja</t>
  </si>
  <si>
    <t>5 de mayo</t>
  </si>
  <si>
    <t>Segundo encuentro con veedores ppara socializar problemáticas actuales y temas relacionados de su organización interna</t>
  </si>
  <si>
    <t xml:space="preserve">7 de mayo </t>
  </si>
  <si>
    <t>Asesoría para la elaboración de derecho de petición al ciudadano Armando de Jesús Payares del Barrio Las Granjas</t>
  </si>
  <si>
    <t xml:space="preserve">8 de mayo </t>
  </si>
  <si>
    <t>Encuentro del Contralor Municipal de Barrancabermeja y el equipo de Participación Ciudadana con integrantes de la Veeduría Integral de Barrancabermeja para tratar temas de interés del Municipio</t>
  </si>
  <si>
    <t>6 de mayo</t>
  </si>
  <si>
    <t>Emisión de Acción Preventiva</t>
  </si>
  <si>
    <t>Visita. Se verifica el avance de trabajos de reparación de la obra</t>
  </si>
  <si>
    <t>Visita. Se verificó el estado de los equipos dispuestos en la institución educativa.</t>
  </si>
  <si>
    <t>Tiempo de ejecución de la obra</t>
  </si>
  <si>
    <t>Visita a la obra. Se verifica que no se está trabajando en el desarrollo de la misma</t>
  </si>
  <si>
    <t>Calle 58 No.16-02 barrio Pueblo Nuevo</t>
  </si>
  <si>
    <t>3007126259 - 3137301766</t>
  </si>
  <si>
    <t>Presuntas irregularidaes en gastos del Inderba</t>
  </si>
  <si>
    <t>a través del club SUR SUR</t>
  </si>
  <si>
    <t>Rodrigo Escobar</t>
  </si>
  <si>
    <t>Solicitud información a Inderba</t>
  </si>
  <si>
    <t>Solicitud de prorroga</t>
  </si>
  <si>
    <t>plazo perentorio</t>
  </si>
  <si>
    <t>Envío de información por parte del inderba</t>
  </si>
  <si>
    <t>ITTB</t>
  </si>
  <si>
    <t>Mal funcionamiento reductores</t>
  </si>
  <si>
    <t>vereda Los Laureles</t>
  </si>
  <si>
    <t>Pablo Acosta</t>
  </si>
  <si>
    <t>TICS</t>
  </si>
  <si>
    <t>Presuntas deficiencias en el funcionamiento</t>
  </si>
  <si>
    <t>de Tableros Electrónicos en Colegios</t>
  </si>
  <si>
    <t>Oficio a Alcalde Municipal solicitando información</t>
  </si>
  <si>
    <t>Respuesta de Secretaria de las TICS. Envian información</t>
  </si>
  <si>
    <t xml:space="preserve">Diálogo con carlos Mendoza rofesional Tics. A se programará fecha para visitar </t>
  </si>
  <si>
    <t>instituciones educativas</t>
  </si>
  <si>
    <t>No funcionan tractores en colegio agricola</t>
  </si>
  <si>
    <t>corregimiento La Fortuna</t>
  </si>
  <si>
    <t>Saira Perez. Contralora Escolar</t>
  </si>
  <si>
    <t>Visita. Se verifica la denuncia</t>
  </si>
  <si>
    <t xml:space="preserve">Notificación a colegio </t>
  </si>
  <si>
    <t>Respuesta de Municipio de Barrancabermeja a través de SEM</t>
  </si>
  <si>
    <t>solicitud de información a Alcaldía muinicipal</t>
  </si>
  <si>
    <t xml:space="preserve">Reporte al ciudadano Oficio No. 0714 </t>
  </si>
  <si>
    <t>Oficio a Infraestructura No. 0043 Rad. 0114. Se informa sobre fallas verificadas</t>
  </si>
  <si>
    <t xml:space="preserve">Oficio a Infraestructura Rad. 0467. Se solicita reporte. </t>
  </si>
  <si>
    <t>Notificación vía e-mail a denunciante</t>
  </si>
  <si>
    <t>Remisión a Personería Municipal. Oficio No. 0346 Rad. 1325</t>
  </si>
  <si>
    <t>Camilo Palomino</t>
  </si>
  <si>
    <t>Notificación a denunciante. Oficio No. 0301</t>
  </si>
  <si>
    <t>Reporte a ciudadano Oficio No. 0578</t>
  </si>
  <si>
    <t>Notificación a denunciante Oficio No. 0300</t>
  </si>
  <si>
    <t>Respuesta EDUBA Oficio 0136 Rad. 0205. Precios del mercado, cotizaciones</t>
  </si>
  <si>
    <t>Respuesta de Personería Rad. 0246. Estudio del Mercado</t>
  </si>
  <si>
    <t>Respuesta de ABA Rad- 0258. Estudios del mercado.</t>
  </si>
  <si>
    <t>Respuesta del Concejo Municipal Rad. 0253. Estudio de mercado</t>
  </si>
  <si>
    <t>Respuesta de Infraestructura. Envían información solicitada. Los equipos mecá-</t>
  </si>
  <si>
    <t>Notificaión a denunciante Oficio No. 0391</t>
  </si>
  <si>
    <t xml:space="preserve">Oficio a Eduba informando sobre lo verifcado, solicitando gestión e información. </t>
  </si>
  <si>
    <t>No. 0395 Rad. 0274</t>
  </si>
  <si>
    <t xml:space="preserve">Respuesta de EDUBA Rad. 0371. El contrato de Obra cuestionado </t>
  </si>
  <si>
    <t xml:space="preserve">no tiene relación con las </t>
  </si>
  <si>
    <t xml:space="preserve">Notificación a denunciante Oficio No. 0387 </t>
  </si>
  <si>
    <t>Visita de verificación. Los arreglo no son efectivos</t>
  </si>
  <si>
    <t>Oficio a ABA No. 0540. Se informa sobre deficientes soluciones</t>
  </si>
  <si>
    <t>Respuesta ABA Rad. 0356. El contratista se ancargo de los arreglos.</t>
  </si>
  <si>
    <t>Respuesta de ABA  sobre tema de inundación. Están en proceso de inspcripción</t>
  </si>
  <si>
    <t>del proyecto en el Municipio. Rad. 0355</t>
  </si>
  <si>
    <t>Oficio a ABA No. 0540. Se imforma sobre deficientes soluciones</t>
  </si>
  <si>
    <t>Respuesta ABA Rad. 0642. Acciones tomadas de la acción preventiva</t>
  </si>
  <si>
    <t>Respuesta de Educación Rad. 0385. Complementó la entregada por Infraest.</t>
  </si>
  <si>
    <t>Oficio a Ornato  espacio Público No. 0298 Rad. 0214, solictando inf sobre actuac.</t>
  </si>
  <si>
    <t>Respuesta ESEB Oficio GER-061-14 Rad. 0239.Cotizaciones,</t>
  </si>
  <si>
    <t xml:space="preserve"> ofrecimientos recibidos </t>
  </si>
  <si>
    <t>Respuesta INDERBA Rad. 0260. Análisis del mercado.</t>
  </si>
  <si>
    <t xml:space="preserve"> Para los de obra no se especifica</t>
  </si>
  <si>
    <t>Respuesta Municipio Rad. 0261. Compraventa y suministro por estudio</t>
  </si>
  <si>
    <t xml:space="preserve"> de mercado, cotizacs</t>
  </si>
  <si>
    <t>Respuesta de ITTB Rad. 0255. Cotizac Sum y Comp. Obras: Matles: Mercado</t>
  </si>
  <si>
    <t xml:space="preserve">Oficio a Secretaría de Infraestructura No. 0369 Rad. 0431. Se informa al respecto </t>
  </si>
  <si>
    <t>y se solicita gestión</t>
  </si>
  <si>
    <t>Oficios a Aguas de Barrancabermeja No. 0371, informando sobre lo verificado</t>
  </si>
  <si>
    <t xml:space="preserve"> y solicitando acciones</t>
  </si>
  <si>
    <t xml:space="preserve">Oficio a Alcalde No. 0299 Rad. 0418, solicitando reporte sobre contratos </t>
  </si>
  <si>
    <t>efectuados y estado actual.</t>
  </si>
  <si>
    <t xml:space="preserve">Oficio a Control Interno No. 0189 Rad. 0091, Personería Municipal </t>
  </si>
  <si>
    <t xml:space="preserve">No. 0190 Rad. 892, Procuraduría Provincial No. 0188 solicitando </t>
  </si>
  <si>
    <t>Análisis de Contratación realizada por Admon Mpal en 2013 y 2014 Oficio. 00046</t>
  </si>
  <si>
    <t>Visita, se verificó que se han arreglado la mayoría de los daños pero quedan</t>
  </si>
  <si>
    <t>Respuesta de ABA Rad. 0493-0494. Se informa sobre requerimientos contratista</t>
  </si>
  <si>
    <t>Ángel Rivera Giraldo</t>
  </si>
  <si>
    <t>Oficina JAL Carrera 28 con calle 52B</t>
  </si>
  <si>
    <t>3125014256 - 3172661408</t>
  </si>
  <si>
    <t>Reporte a Contraloría General de SAntander</t>
  </si>
  <si>
    <t>Reporte a Gerencia Departamental Colegiada de Santander de la CGR</t>
  </si>
  <si>
    <t>Reporte a Contraloría Delegada para la Participación Ciudadana de la CGR</t>
  </si>
  <si>
    <t>Irregularidades en la ejecución de convenios</t>
  </si>
  <si>
    <t xml:space="preserve"> de cooperación para protección 1/2 ambiente</t>
  </si>
  <si>
    <t>Acompañamiento a los veedores a la ronda hídrica de la Quebrada Las Lavanderas, para deliberar acerca de la problemática de invasión de espacio público</t>
  </si>
  <si>
    <t xml:space="preserve">Copia de oficio Rad. 0804 remitido a la Alcaldía Municipal que evidencia </t>
  </si>
  <si>
    <t>requerimiento de FONADE por inconsistencias estructutrales en el proyecto de</t>
  </si>
  <si>
    <t>construcción CASD</t>
  </si>
  <si>
    <t>convenios de cooppetación No. 0862-14, 0864-14 y 0865-14</t>
  </si>
  <si>
    <t xml:space="preserve">Oficio No. 0796, asignación profesional externo para realizar seguimiento a los </t>
  </si>
  <si>
    <t>Acta de visita No.1 - Oficina Asesora Jurídica del Municipio de Barrancabermeja</t>
  </si>
  <si>
    <t>Acta de entrega de expediente contractuales de los convenios de cooperación</t>
  </si>
  <si>
    <t>No. 0862-14, 0864-14 y 0865-14</t>
  </si>
  <si>
    <t>Se proyectó acción preventiva</t>
  </si>
  <si>
    <t>Tiempo de ejecución de obra</t>
  </si>
  <si>
    <t xml:space="preserve">Visita de seguimiento. Las obras están a punto de entregarse. </t>
  </si>
  <si>
    <t>Remisión al Director de Fiscalización</t>
  </si>
  <si>
    <t>Secrearia de Infraestructura</t>
  </si>
  <si>
    <t xml:space="preserve">Presuntas deficiencias constructivas en el </t>
  </si>
  <si>
    <t>Coliseo Luis F. Castellanos</t>
  </si>
  <si>
    <t xml:space="preserve">Visita. Se verifica avance de obras. Algunas deficiencias que se han presentado </t>
  </si>
  <si>
    <t>han sido corregidas por el contratista</t>
  </si>
  <si>
    <t>reunión con Secretaria de Infraestructura. Se solicito información y documentación</t>
  </si>
  <si>
    <t>Oficio a Infraestructura. Se solicita información relacionada con el arrego de daños</t>
  </si>
  <si>
    <t>respuesta de Infraestructura. Se envían evidencias acerca de los arreglos ya</t>
  </si>
  <si>
    <t>efectuados.</t>
  </si>
  <si>
    <t>Se proyectó oficio a ITTB sobre el asunto.</t>
  </si>
  <si>
    <t>Visita a los colegios para verificaciónde tableros</t>
  </si>
  <si>
    <t>Concertación de visita</t>
  </si>
  <si>
    <t>Archivo</t>
  </si>
  <si>
    <t xml:space="preserve">Oficio a Alcalde Municipal solicitando reporte sobre requerimiento hecho por el </t>
  </si>
  <si>
    <t>FONADE. Oficio 0830 Rad. Alcaldía 2005</t>
  </si>
  <si>
    <t>Respuesta de la Alcaldía. Se envía información solicitada. Oficio DA 0571 Rad.</t>
  </si>
  <si>
    <t>0841 del 9 de julio de 2014</t>
  </si>
  <si>
    <t>Emisión de Acción Preventiva para la utiización de equipos Electromecánicos</t>
  </si>
  <si>
    <t>Respuesta de Secretaría de Infraestructura. Los diseños aún no han sido apro-</t>
  </si>
  <si>
    <t>bados por el FONADE. Se hará reunión el 11 de julio para aprobarlos.</t>
  </si>
  <si>
    <t>Oficio SI1055 rad.0851</t>
  </si>
  <si>
    <t>Respuesta complementaria a anterior. Informa sobre reunión con FONADE en la</t>
  </si>
  <si>
    <t>cual se le entraga a esta entidad los nuevos diseños que se anexan en PDF</t>
  </si>
  <si>
    <t>Oficio SI 1087 rad.0876</t>
  </si>
  <si>
    <t>Despacho</t>
  </si>
  <si>
    <t>Visita colegio La Fortuna Se verifica tableros instalados. Aún no funcionan</t>
  </si>
  <si>
    <t>Visita a ITSI. Se verifica que los tableros están siendo puestos en servicio</t>
  </si>
  <si>
    <t>Tiempo para gestión de ejecución</t>
  </si>
  <si>
    <t>Se envía oficio a la ITTB informando sobre la situación. Oficio 0903</t>
  </si>
  <si>
    <t>Visita. Se verifica arreglo y pavimentación de los daños iniciales, pero otras partes</t>
  </si>
  <si>
    <t>ya se deterioraron</t>
  </si>
  <si>
    <t>Tiempo de gestión</t>
  </si>
  <si>
    <t>Secretaría de Infraestructura</t>
  </si>
  <si>
    <t>parque barrio Paraiso</t>
  </si>
  <si>
    <t>William Francisco Gonzalez Moreno</t>
  </si>
  <si>
    <t xml:space="preserve">Carrera 49a No. 37-27 Urbanización El Paraíso </t>
  </si>
  <si>
    <t>Secretaria de Infraestructura</t>
  </si>
  <si>
    <t xml:space="preserve">Visita. Se verifica que las cascadas y las fuentes no estan en funcionamiento. </t>
  </si>
  <si>
    <t xml:space="preserve">Asimismo, como el abandono de los kioscos que se han vuelto en foco de </t>
  </si>
  <si>
    <t>contaminación</t>
  </si>
  <si>
    <t>Secretaría de Gobierno</t>
  </si>
  <si>
    <t>convenio de cooperación No. 1201-14</t>
  </si>
  <si>
    <t>Julio Atencia</t>
  </si>
  <si>
    <t xml:space="preserve">Carrera 36D No. 58-48 </t>
  </si>
  <si>
    <t xml:space="preserve">Presuntas irregularidades en la ejecución del </t>
  </si>
  <si>
    <t xml:space="preserve">Pablo Manuel Prasca </t>
  </si>
  <si>
    <t xml:space="preserve">Calle 42 No. 51-81 Barrio María Eugenia </t>
  </si>
  <si>
    <t xml:space="preserve">Presuntas inconsistencias en el pago de </t>
  </si>
  <si>
    <t>prestaciones sociales</t>
  </si>
  <si>
    <t xml:space="preserve">Presuntas deficiencias constructivas en la </t>
  </si>
  <si>
    <t xml:space="preserve">Eduba </t>
  </si>
  <si>
    <t>adecuación de viviendas del B. María Eugenia</t>
  </si>
  <si>
    <t>Jackson Oswaldo Atencio Ramírez</t>
  </si>
  <si>
    <t>Calle 42B No. 53-32 Barrio María Eugenia</t>
  </si>
  <si>
    <t>Secretaría de Educación</t>
  </si>
  <si>
    <t>Estado actual proyecto construcción del muro</t>
  </si>
  <si>
    <t>que rodea la Escuela "Nueva Granada" Sede G</t>
  </si>
  <si>
    <t>Oficina Asesora de Planeación</t>
  </si>
  <si>
    <t>Oficio  0950 a SMAB solicitud de Información Rad.1706</t>
  </si>
  <si>
    <t>Solicitud de prorroga Rad. 0929</t>
  </si>
  <si>
    <t xml:space="preserve">Invasión de espacio público en el Barrio Pueblo </t>
  </si>
  <si>
    <t>Nuevo</t>
  </si>
  <si>
    <t xml:space="preserve">Sergio Arturo Guzmán Ruiz </t>
  </si>
  <si>
    <t>Carrera 12 No. D 56-62 Barrio Pueblo Nuevo</t>
  </si>
  <si>
    <t>06-ago.14</t>
  </si>
  <si>
    <t xml:space="preserve">Secretaría de Infraestructura </t>
  </si>
  <si>
    <t>Deterioro de muro de contención en el Barrio</t>
  </si>
  <si>
    <t>Bosques de la Cira</t>
  </si>
  <si>
    <t>Guillermo Pineda Sarmiento</t>
  </si>
  <si>
    <t>Calle 35 Casa 76 Barrio Bosques de la Cira Et.1</t>
  </si>
  <si>
    <t>Jairo Fajardo Morales</t>
  </si>
  <si>
    <t xml:space="preserve">Calle 61A No. 31-20 </t>
  </si>
  <si>
    <t>en la calle 61 A No. 31-20</t>
  </si>
  <si>
    <t xml:space="preserve">Reposición de redes de agua para agua potable </t>
  </si>
  <si>
    <t>Deterioro puente peatonal Floresta Baja</t>
  </si>
  <si>
    <t>Notificación a denunciante Oficio No. 0101</t>
  </si>
  <si>
    <t>Notificación a denunciante Oficio No. 0102</t>
  </si>
  <si>
    <t>Notificación a denunciante Oficio No. 0103</t>
  </si>
  <si>
    <t>Notificación a denunciante oficio No. 0996</t>
  </si>
  <si>
    <t>y contaminación ambiental</t>
  </si>
  <si>
    <t>Notificación a denunciante Oficio No. 0100</t>
  </si>
  <si>
    <t>Irregularidades por préstamo del Coliseo CASD</t>
  </si>
  <si>
    <t>para IV encuentro agropecuario Regional</t>
  </si>
  <si>
    <t xml:space="preserve">Acta No.1: Se verifica el marco contractual a través del cual se efectuó el préstamo </t>
  </si>
  <si>
    <t>del Coliseo del CASD en la SEM</t>
  </si>
  <si>
    <t>Acta No. 2: Se allegan los documentos que soportan los permisos necesarios</t>
  </si>
  <si>
    <t>para la realización del evento por el Director Técnico de UMATA</t>
  </si>
  <si>
    <t>Visita a UMATA para allegar marco contractual del evento. Se otorgó plazo</t>
  </si>
  <si>
    <t xml:space="preserve">Visita al Coliseo CASD. Se verifica que no se han adelantando labores de </t>
  </si>
  <si>
    <t>restablecimiento de las condiciones preexistentes. Plazo 23 de julio.</t>
  </si>
  <si>
    <t>UMATA allega el contrato por medio del cual se realizó el evento, oficio No.183-14</t>
  </si>
  <si>
    <t>Rad. 0889. anexa CD</t>
  </si>
  <si>
    <t xml:space="preserve">UMATA allega evidencias del restablecimiento de las condiciones iniciales del </t>
  </si>
  <si>
    <t>Coliseo CASD</t>
  </si>
  <si>
    <t>Nelsón Mahecha</t>
  </si>
  <si>
    <t>Ronier Miguel Rico</t>
  </si>
  <si>
    <t>Carrera 28 No. 71-39 Barrio La Libertad</t>
  </si>
  <si>
    <t>pavimentación de la cra 36D calle 59</t>
  </si>
  <si>
    <t xml:space="preserve">Presuntas irregularidades en la </t>
  </si>
  <si>
    <t>Secretaría de desarrollo económico y social</t>
  </si>
  <si>
    <t>convenio de colaboración DHS 160-09</t>
  </si>
  <si>
    <t>Notificación a denunciante No. 01031</t>
  </si>
  <si>
    <t>Notificación a denunciante No. 01009</t>
  </si>
  <si>
    <t>Notificación a denunciante No.01011</t>
  </si>
  <si>
    <t>Notificación a denunciante No. 01010</t>
  </si>
  <si>
    <t>Remisión a Personería Municipal No. 01012</t>
  </si>
  <si>
    <t>Emisión Acción Preventiva</t>
  </si>
  <si>
    <t xml:space="preserve"> funcionamiento de los equipos</t>
  </si>
  <si>
    <t>Oficio Radicado No. 0949 - SEM informa acciones tendientes al ingreso y</t>
  </si>
  <si>
    <t xml:space="preserve">contratación del 2014 los elementos necesarios para el funcionamiento de los </t>
  </si>
  <si>
    <t>tractores</t>
  </si>
  <si>
    <t xml:space="preserve">Oficio Rad. No. 0950 SEM informa que se incluye dentro del plan de compras de </t>
  </si>
  <si>
    <t>recolección de residuos sólidos el 14-ago-2014 a partir de las 7:00 a.m.</t>
  </si>
  <si>
    <t>Oficio Rad. No. 0978 - SMAB informa que se realizará na jornada de limpieza y</t>
  </si>
  <si>
    <t>Notificación a denunciante oficio No. 01041</t>
  </si>
  <si>
    <t xml:space="preserve">Pavimentación Barrio Santa Isabel Sector </t>
  </si>
  <si>
    <t>Algarrobos</t>
  </si>
  <si>
    <t>Gina Astrid Álvarez Mendoza</t>
  </si>
  <si>
    <t>Calle 47 No,17-51 Barrio Buenos Aires</t>
  </si>
  <si>
    <t>Solicitud de información a Secretaría de Infrestructura estado actual pavimentación</t>
  </si>
  <si>
    <t>Deterioro de vía Palmar Castillo por daños</t>
  </si>
  <si>
    <t>en tubería de ABA</t>
  </si>
  <si>
    <t>Barrio El Palmar. Tesorero</t>
  </si>
  <si>
    <t>Oficio 0792 solicitando estado actual de la gestión de las obras para el colegio</t>
  </si>
  <si>
    <t>Oficio reiterativo solicitando información sobre reporte de estado actual de obras</t>
  </si>
  <si>
    <t>Barrio Santa Isabel Sector Algarrobos Oficio No. 01068 Rad. 1873</t>
  </si>
  <si>
    <t>Notificación a denunciante Oficio No. 01069</t>
  </si>
  <si>
    <t>Reporte a Ministerio de Hacienda y Crédito Público Oficio No. 01067</t>
  </si>
  <si>
    <t>Reporte a comunidad via e-mail</t>
  </si>
  <si>
    <t>Tiempo para gestión</t>
  </si>
  <si>
    <t>Notificación a denunciante Oficio No. 01075</t>
  </si>
  <si>
    <t>Requerimiento Aguas de Barrancabermeja Oficio No. 01078 Rad. 2014002664</t>
  </si>
  <si>
    <t>Archivar</t>
  </si>
  <si>
    <t>Requerimiento SDES Oficio Rad. No. 1473</t>
  </si>
  <si>
    <t xml:space="preserve">Oficio Rad. 1034 Respuesta SDES se informa estado actual del convenio y se </t>
  </si>
  <si>
    <t>anexan informe técnico, financiero y contable de la ejecución del convenio</t>
  </si>
  <si>
    <t xml:space="preserve">Oficio Rad. No. 1019 Rector IE La Fortuna informa la gestión adelantada </t>
  </si>
  <si>
    <t xml:space="preserve">Oficio Rad. No. 1028 SMA informa estado actual de los convenios y soporte </t>
  </si>
  <si>
    <t>documental de la ejecución de los mismos anexa CD</t>
  </si>
  <si>
    <t>Oficio Rad. No. 1007 SDES informa que se vienen desarrollando actividades</t>
  </si>
  <si>
    <t>culturales con los jóvenes</t>
  </si>
  <si>
    <t>Oficio Rad. No. 1021 Alcaldía informa que Infraestructura se comprometió a evaluar</t>
  </si>
  <si>
    <t>las condiciones para el funcionamiento de las fuentes y se solicitará acompañamiento</t>
  </si>
  <si>
    <t>por parte de la PONAL.</t>
  </si>
  <si>
    <t>Oficio Rad. No.1038 Oficina de Autopavimentación informa que no hubo voluntad</t>
  </si>
  <si>
    <t xml:space="preserve">con la comunidad para el desarrollo del Programa e Autopavimentación y que </t>
  </si>
  <si>
    <t>INF ttiene incluida la entrada principal para mantenimiento vial</t>
  </si>
  <si>
    <t xml:space="preserve">Diálogo telefónico con denunciante para que acuda a la Contraloría a verificar </t>
  </si>
  <si>
    <t>información.Él informa que va a ser sometido en estos día a operación y que solo</t>
  </si>
  <si>
    <t>hasta el mes de agosto podría venir.</t>
  </si>
  <si>
    <t>Visita. Se verifica deficiencias en el funcionamiento de los reductores</t>
  </si>
  <si>
    <t>Tiempo para ejecución de la obra</t>
  </si>
  <si>
    <t>Oficio Rad.0969. Se presentan presuntas nuevas irregularidades técnicas</t>
  </si>
  <si>
    <t xml:space="preserve">Anónimo </t>
  </si>
  <si>
    <t>exponen deficiencias constuctivas de la nueva obra</t>
  </si>
  <si>
    <t>Visita. Se verifica la existencia de mejoras en terrenos pertenecientes a un parque</t>
  </si>
  <si>
    <t>presuntamente público que colinda con la roda hidráulica de la Qda Las Camelias</t>
  </si>
  <si>
    <t>Oficio a Alcalde Municipal solicitando los soportes que garanticen la terminación</t>
  </si>
  <si>
    <t>de las obras por el FONADE. Rad. 0968</t>
  </si>
  <si>
    <t xml:space="preserve">Oficio a Alcalde Municipal solicitando el cumplimiento de los compromisos </t>
  </si>
  <si>
    <t>adquiridos por el FONADE. Rad. 1064</t>
  </si>
  <si>
    <t xml:space="preserve">Respuesta por la SEM informa que en la actualidad se encuentra en trámite </t>
  </si>
  <si>
    <t>proyecto ante el Concejo Rad. 1072</t>
  </si>
  <si>
    <t>condiciones ambientales sin la protección necesaria</t>
  </si>
  <si>
    <t>Visita. Se verificó que los equipos electromecánicos siguen expuestos a</t>
  </si>
  <si>
    <t xml:space="preserve">Oficio Rad. 1053 SMA remite soporte de la jornada de limpieza realizada </t>
  </si>
  <si>
    <t>Visita. Se verifica que continúa el problema ambiental</t>
  </si>
  <si>
    <t xml:space="preserve">Remite oficio Rad. 1083 la SI informando que a la fecha ya le han propuesto </t>
  </si>
  <si>
    <t>a la comunidad realizar una alianza para coordinar los trabajos como medida</t>
  </si>
  <si>
    <t>a corto plazo, toda vez que en la actualidad los predios son de propiedad privada</t>
  </si>
  <si>
    <t xml:space="preserve">Aguas de Barrancabermeja remite respuesta mediante oficio Rad. 1090 mediante </t>
  </si>
  <si>
    <t>el cual informa que este sector se encuentra actualmente incluido en el Proyecto</t>
  </si>
  <si>
    <t>de Reposición de redes de acueducto en su segunda fase del Barrio la Floresta</t>
  </si>
  <si>
    <t>Baja, se encuentra en etapa de formulación y actualización</t>
  </si>
  <si>
    <t>Tiempo para dar respuesta a requerimiento</t>
  </si>
  <si>
    <t xml:space="preserve">Informe técnico de atención de denuncia en el que se evidencia que falta terminar </t>
  </si>
  <si>
    <t>el proceso de lacado del maderamen</t>
  </si>
  <si>
    <t xml:space="preserve">SI informa mediante oficio Rad. 1094 que ya requirió al contratista para que </t>
  </si>
  <si>
    <t>mejore las condiciones de pintura del maderamen instalado</t>
  </si>
  <si>
    <t xml:space="preserve">Visita. Se verifica falta de uniformidad en los colores del maderamen, falta de </t>
  </si>
  <si>
    <t>algunas tabletas externas y falta de poda.</t>
  </si>
  <si>
    <t>Visita. Se verificó que los daños efectuados sobre la vía por parte de ABA estan</t>
  </si>
  <si>
    <t>siendo reparados.</t>
  </si>
  <si>
    <t>Visita. Se verifició que algunos sumideros estan en mal estado.</t>
  </si>
  <si>
    <t>Secretaría de Desarrollo Económico y Social</t>
  </si>
  <si>
    <t xml:space="preserve">Presuntas irregularidades en la ejecución de </t>
  </si>
  <si>
    <t>convenios 0759/14, 0731/14 y 0796/14</t>
  </si>
  <si>
    <t>Carlos Mauricio Cossio Campo</t>
  </si>
  <si>
    <t>cossiojuventud@hotmail.com</t>
  </si>
  <si>
    <t>Visita. Se verifico que muros en gavión y en concreto están afectados. Se han</t>
  </si>
  <si>
    <t>producido asentamientos del suelo que han generado fisuras</t>
  </si>
  <si>
    <t xml:space="preserve">Visita. Se verifico la construcción de mejoras en un lugar presuntamente </t>
  </si>
  <si>
    <t>inadecuado, dada la cercanía con un cuerpo hídrico y presuntamente sin licencia</t>
  </si>
  <si>
    <t>Notificación a denunciante a través de correo electrónico</t>
  </si>
  <si>
    <t xml:space="preserve">Visita. Manifiesta el denunciante presuntos sobrecostos en los precios de los </t>
  </si>
  <si>
    <t>materiales y que algunos de estos no fueron utilizados</t>
  </si>
  <si>
    <t xml:space="preserve">Visita. Manifiesta el denunciante que se refiere especificamente a que las </t>
  </si>
  <si>
    <t xml:space="preserve">instalaciones del restaurante donde reciben la alimentación los estudiantes del </t>
  </si>
  <si>
    <t>sector es susceptible de mejoramiento, ya que presenta carencias en el suministro</t>
  </si>
  <si>
    <t>de agua, en la pintura y en la seguridad.</t>
  </si>
  <si>
    <t xml:space="preserve">Visita. Manifiesta el denunciante que uno de los muros que rodea la Institución no </t>
  </si>
  <si>
    <t>fue incluido dentro del contrato de adecuación de las instalaciones, ocasionando</t>
  </si>
  <si>
    <t>problemas de inseguridad dentro del plantel educativo</t>
  </si>
  <si>
    <t>Consolidación Propuesta de Desempeño Contralor Escolar I.E. El Castillo</t>
  </si>
  <si>
    <t xml:space="preserve">16 de junio </t>
  </si>
  <si>
    <t>18 de Junio</t>
  </si>
  <si>
    <t>Consolidación Propuesta de Desempeño Contralor Escolar I.E. Técnico Superior Industrial</t>
  </si>
  <si>
    <t xml:space="preserve">19 de junio </t>
  </si>
  <si>
    <t>Consolidación Propuesta de Desempeño Contralor Escolar I.E. Técnico Superior de Comercio</t>
  </si>
  <si>
    <t>26 de agosto</t>
  </si>
  <si>
    <t>Consolidación de Propuesta de Desempeño Contralora Escolar I.E. José Prudencio Padilla CASD</t>
  </si>
  <si>
    <t>20 de agosto</t>
  </si>
  <si>
    <t xml:space="preserve">Encuentro con Contralora Escolar de la I.E. Técnico Superior Industrial en la que se verificó la situación actual de la Biblioteca. </t>
  </si>
  <si>
    <t>Encuentro con Contralora Escolar de la I.E. José Prudencio Padilla CASD con el propósito de realizar seguimiento a la acción preventiva relacionada con la falta de funcionamiento de los equipos electromecánicos entregados por el Municipio, al cumplimiento de compromisos de la SEM con el Coliseo de la institución.</t>
  </si>
  <si>
    <t>12 de Agosto</t>
  </si>
  <si>
    <t>Reunión en la I.E. Técnico Superior Industrial con los docentes del área de ciencias para tratar la temática de manejo de residuos sólidos dentro de la Institución, con el propósito de reducir el impacto negativo en la conservación de los bienes públicos.</t>
  </si>
  <si>
    <t xml:space="preserve">Oficio No. 01179 a Alcalde Municipal solicitando estado actual contrato de obra </t>
  </si>
  <si>
    <t xml:space="preserve">pública y seguimiento de acción preventiva </t>
  </si>
  <si>
    <t>1 de Septiembre</t>
  </si>
  <si>
    <t>Encuentro con el Contralor Escolar de la I.E. El Castillo con el propósito de verificar el estado actual del muro colindante con la I.E. Real de Mares</t>
  </si>
  <si>
    <t>Oficio No. 01178 a SI. Se solicita subsanar lo evidenciado en la visita.</t>
  </si>
  <si>
    <t>Oficio No. 1170 a IOEP solicitando intervención</t>
  </si>
  <si>
    <t>Reporte a denunciante Oficio No. 1171</t>
  </si>
  <si>
    <t>Reporte al ciudadano Oficio No. 01173</t>
  </si>
  <si>
    <t>Reactivación del Paseo de los Estudiantes</t>
  </si>
  <si>
    <t xml:space="preserve">Oficio No. 1182 a Alcaldía verificando el cumplimiento de compromisos </t>
  </si>
  <si>
    <t>propuestos para la reactivación del Paseo del Estudiante</t>
  </si>
  <si>
    <t>Requerimiento ABA para que realicen la gestión pertinente Oficio No. 1188</t>
  </si>
  <si>
    <t>Oficio No. 1187 a SI solicitando gestión</t>
  </si>
  <si>
    <t xml:space="preserve">Cómite de Seguimiento con rpte de FONADE </t>
  </si>
  <si>
    <t xml:space="preserve">Oficio Rad. No. 1205. ABA informa que realizó mantenimiento de los sistemas de </t>
  </si>
  <si>
    <t>alcantarillado en la zona.</t>
  </si>
  <si>
    <t>Oficio Rad. No. 1206 SI informa que la comunidad ya esta iniciando nuevamente</t>
  </si>
  <si>
    <t>el proceso para que este sector sea incluido, pero está sujeto a disponibilidad</t>
  </si>
  <si>
    <t>presupuestal</t>
  </si>
  <si>
    <t>Reporte al ciudadano</t>
  </si>
  <si>
    <t>sin mérito</t>
  </si>
  <si>
    <t>Presunta invasión de espacio público en la calle</t>
  </si>
  <si>
    <t>46A No. 20-94 en el B. Inscredial</t>
  </si>
  <si>
    <t>Vladimir Mateus</t>
  </si>
  <si>
    <t>Vlake32@hotmail.com</t>
  </si>
  <si>
    <t>16 de Septiembre</t>
  </si>
  <si>
    <t>18 de septiembre</t>
  </si>
  <si>
    <t xml:space="preserve">Se socializó con  las Instituciones Educativas Oficiales Diego Hernandez de Gallego, José Antonio Galán, Ténico Superior de Comercio, Jhon F. Kennedy, Real de Mares, El Castillo, Camilo Torres, CASD José Prudencio Padilla, 26 de Marzo, Los Laureles, INTECOBA y Blanca Durán de Padilla, Ciudadela Educativa Magdalena Medio la jornada de capacitación </t>
  </si>
  <si>
    <t>Se socializó con las Instituciones Educativas Oficiales La Fortuna y San Marcos El Llanito la jornada de capacitación</t>
  </si>
  <si>
    <t>19 de septiembre</t>
  </si>
  <si>
    <t>Se socializó con las Instituciones Educativas Oficiales Técnico Superior Industrial y Escuela Normal Superior Cristo Rey la jornada de capacitación</t>
  </si>
  <si>
    <t>23 de Septiembre</t>
  </si>
  <si>
    <t>Capacitación "El cuidado y conservación de los recursos públicos desde la correcta disposición de residuos sólidos" dentro del marco de las funciones y deberes de los Contralores Escolares</t>
  </si>
  <si>
    <t xml:space="preserve">Visita. Se verifica que aún no estan en funcionamiento y siguen expuestos a </t>
  </si>
  <si>
    <t>condiciones inapropiadas</t>
  </si>
  <si>
    <t>Oficio No. 01236 SDES solicitar convenios para revisar</t>
  </si>
  <si>
    <t>Remisión a la Personería Municipal de Barrancabermeja Oficio No. 01235</t>
  </si>
  <si>
    <t>Oficio No. 01213 a la Alcaldía solicitando gestión.</t>
  </si>
  <si>
    <t xml:space="preserve">Oficio No. 01214  a la Alcaldía solicitando información del contrato y gestión. </t>
  </si>
  <si>
    <t xml:space="preserve">Respuesta SI Oficio Rad. 1207 informa estado actual de las obras </t>
  </si>
  <si>
    <t>Oficio Rad. 1199 Control interno informa que se programará una nueva jornada de</t>
  </si>
  <si>
    <t>por parte de SMA, SI informa que dentro del contrato interadministrativo No.0716-12</t>
  </si>
  <si>
    <t>se incluyó la intervención del paseo de los estudiantes con la fachada del Industrial</t>
  </si>
  <si>
    <t>Oficio Rad. 1192 SDES informa cronograma de actividades</t>
  </si>
  <si>
    <t>Oficio a la la Alcaldía Municipal No. 01013</t>
  </si>
  <si>
    <t>Edicto de notificación</t>
  </si>
  <si>
    <t>Requerimiento SDES Oficio 01310, solicitando ampliación de información</t>
  </si>
  <si>
    <t xml:space="preserve">Oficio No. 01324 al Secretario General soliitando información del contrato y </t>
  </si>
  <si>
    <t>evidencias</t>
  </si>
  <si>
    <t xml:space="preserve">Deficiencias en la prestación del servicio de </t>
  </si>
  <si>
    <t>comedores en el B. María Eugenia</t>
  </si>
  <si>
    <t xml:space="preserve">Oficio No. 01257 a la Alcaldía Municipal solicitando gestión para atender </t>
  </si>
  <si>
    <t>la problemática verificada mediante visita</t>
  </si>
  <si>
    <t>Oficio No. 01329 a Oficina Asesora Jurídica solicitando expediente contractual</t>
  </si>
  <si>
    <t>Oficio No. 01328 a Secretario General solicitando información de funcionarios</t>
  </si>
  <si>
    <t>Oficio No. 01330 a SEM solicitando información de funcionario</t>
  </si>
  <si>
    <t>Oficio No. 1337 a Secretario General solicitando información de funcionario</t>
  </si>
  <si>
    <t>Visita en la que se allegan actas de entrega de los equipos electromecánicos y se</t>
  </si>
  <si>
    <t>progama visita de verificación del estado actual de los equipos</t>
  </si>
  <si>
    <t xml:space="preserve">Vista de verificación del estado actual de los equipos electromecánicos, se </t>
  </si>
  <si>
    <t>constata instalación y funcionamiento de los mismos. Registro fotográfico</t>
  </si>
  <si>
    <t>Oficio No. 01312 a Alcaldía Municipal solicitando evaluación e intervención para</t>
  </si>
  <si>
    <t>salvaguardar el espacio público</t>
  </si>
  <si>
    <t>Oficio No. 1256 a Eduba solicitando información del estado actual del programa</t>
  </si>
  <si>
    <t>de mejoramiento de viviendas y de la destinación de los materiales sobrantes</t>
  </si>
  <si>
    <t>Oficio No. 01259 a ABA solicitando aplicación de pólizas e información del</t>
  </si>
  <si>
    <t>contrato para la aplicación del control pertinente</t>
  </si>
  <si>
    <t xml:space="preserve">Oficio Rad. No. 1264 remitido por Eduba, se allega relación de viviendas, </t>
  </si>
  <si>
    <t xml:space="preserve">relación de recursos invertidos y se informa que los materiales se entregaron </t>
  </si>
  <si>
    <t>Oficio Rad. No. 1247 de la SDES, remite convenios requeridos</t>
  </si>
  <si>
    <t xml:space="preserve">Oficio Rad. No. 1319 de la SDES en la que se remite cto de comodato inicial, </t>
  </si>
  <si>
    <t>bienes adquiridos.</t>
  </si>
  <si>
    <t xml:space="preserve">actos administrativos con el fin de suscribir un nuevo cto y estado actual de los </t>
  </si>
  <si>
    <t>Respuesta ABA Rad. 1275. Acciones tomadas por el contratista y se allega</t>
  </si>
  <si>
    <t>información contractual</t>
  </si>
  <si>
    <t xml:space="preserve">Respuesta IOEP Rad. 1328. Informa que se intervino y que a la fecha se </t>
  </si>
  <si>
    <t>procederá a expedir resolución dentro del proceso de restitución de bien de uso</t>
  </si>
  <si>
    <t>público, en la que se impondrá la Medida Policiva correspondiente</t>
  </si>
  <si>
    <t>Solicitud de coadyuvancia de la Defensoría de Pueblo para mitigar el impacto</t>
  </si>
  <si>
    <t>por las deficiencias constructivas en la obra Torres del Campestre Rad. 1223</t>
  </si>
  <si>
    <t>Respuesta de EDUBA Rad. 1306. Informa que se atendieron los requerimientos</t>
  </si>
  <si>
    <t>hechos por la comunidad y se programa visita de verificación</t>
  </si>
  <si>
    <t>Notificación vinculación apelación fallo de tutela Rad. 1258</t>
  </si>
  <si>
    <t xml:space="preserve">Deterioro de la vía Ciudadela Pipatón entre </t>
  </si>
  <si>
    <t>carrera 34C y 34D</t>
  </si>
  <si>
    <t>Álvaro Jimenez Trespalacios</t>
  </si>
  <si>
    <t>Calle 74A No. 34C-17</t>
  </si>
  <si>
    <t>Notificación a denunciante Oficio No. 01248</t>
  </si>
  <si>
    <t xml:space="preserve">Visita. Se verifica la fractura y erosión de la vía ubicada frente al Parque Principal </t>
  </si>
  <si>
    <t>del Barrio Ciudadela Pipatón. Alrededor de 3 placas presentan este problema.</t>
  </si>
  <si>
    <t>Presuntas irregularidades en la obra Puente</t>
  </si>
  <si>
    <t>La Polonesa</t>
  </si>
  <si>
    <t>Oficio No. 01057 a Alcaldía Municipal. Seguimiento a derecho de petición</t>
  </si>
  <si>
    <t>relacionado con el tema</t>
  </si>
  <si>
    <t>Visita. Se verifica que la obra no se ejecutó.</t>
  </si>
  <si>
    <t>Respuesta SI Rad. 1061. estado actual contrato 0474-10</t>
  </si>
  <si>
    <t>28-oct.14</t>
  </si>
  <si>
    <t>Oficio a Alcaldía solicitando gestión para atender las necesidades de la población</t>
  </si>
  <si>
    <t>Visita. Se verifica deterioro.</t>
  </si>
  <si>
    <t>Oficio No. 01258 a SI informando la situación y solicitando medidas</t>
  </si>
  <si>
    <t>Oficio Rad. No. 1277 Oficina de Autopavimentación responde</t>
  </si>
  <si>
    <t>Infome  Atención de denuncia por falta de funcionamiento de equipos</t>
  </si>
  <si>
    <t xml:space="preserve">Secretario General remite información de funcionarios  Rad. 1335 </t>
  </si>
  <si>
    <t>SEM remite información de funcionario Rad. 1336</t>
  </si>
  <si>
    <t>Secretario General remite información de funcionario Rad. 1345</t>
  </si>
  <si>
    <t>Respuesta SMA Rad. 1365. Remite concepto técnico de la situación presentada</t>
  </si>
  <si>
    <t>en el Barrio Pueblo Nuevo, entre la calle 60 y las canchas municipales</t>
  </si>
  <si>
    <t>28 de octubre</t>
  </si>
  <si>
    <t xml:space="preserve">Reunión con la Presidenta de la VIB - Aminta Bacca- para tratar temas relacionados del contrato No. 0536-14 </t>
  </si>
  <si>
    <t>Requerimiento SDES Oficio 01321, reiterando ampliación de información</t>
  </si>
  <si>
    <t>5 de noviembre</t>
  </si>
  <si>
    <t>Capacitación en Control Fiscal Participativo con los líderes ciudadanos (veedores, ediles, denunciantes, Presidentes de Junta de Acción Comunal) en el Punto Vive Digital ubicado en el Centro de Convivencia Ciudadana</t>
  </si>
  <si>
    <t xml:space="preserve">Respuesta SI Rad. 1356. Informa especificaciones del contrato. Manifiesta que no </t>
  </si>
  <si>
    <t>fue contemplado en el contrato el cerramiento faltante.</t>
  </si>
  <si>
    <t xml:space="preserve">Respuesta OAP Rad. 1350. Informa que dicha vivienda no cumple con el uso de </t>
  </si>
  <si>
    <t>las normas urbanísticas vigentes. No es aplicable trámite de RECONOCIMIENTO</t>
  </si>
  <si>
    <t>Respuesta Secretaría General Rad. 1343. Remite evidencias de la ejecución del</t>
  </si>
  <si>
    <t>contrato. Informa que se encuentra en ejecución.</t>
  </si>
  <si>
    <t>JUR remite expediente contractual Cto No. 0060-13. Rad. 1341</t>
  </si>
  <si>
    <t>Deficiencias constructivas vía Parque de la vida</t>
  </si>
  <si>
    <t xml:space="preserve">Visita. Se verifica que parte de la rejilla de un sumidero transversal ubicado en la </t>
  </si>
  <si>
    <t>carrera 49 entre calles 24 y 25 colapsó</t>
  </si>
  <si>
    <t xml:space="preserve">Oficio No. 01096Rad. 2556, remitido a la Alcaldía Municipal solicitando informando </t>
  </si>
  <si>
    <t>la situación y solicitando gestión.</t>
  </si>
  <si>
    <t xml:space="preserve">Respuesta SI Rad. 1082. Informa que a más tardar el 27 de agosto la UT deberá </t>
  </si>
  <si>
    <t>tomar las acciones necesarias.</t>
  </si>
  <si>
    <t>Visita. Se verifica la reparación del sumidero transversal de la vía.</t>
  </si>
  <si>
    <t>Invasión de espacio público en el barrio</t>
  </si>
  <si>
    <t>Isla del Zapato</t>
  </si>
  <si>
    <t xml:space="preserve">Luz Marina Herrera - PJAC </t>
  </si>
  <si>
    <t>Carrera 22C No. 37a-02</t>
  </si>
  <si>
    <t>Notificación a denunciante Oficio</t>
  </si>
  <si>
    <t>Alcaldía Municipal</t>
  </si>
  <si>
    <t>Flor María Rangel Guerrero</t>
  </si>
  <si>
    <t>Municipio de Barrancabermeja - SI</t>
  </si>
  <si>
    <t>Construcción de Alcantarillado barrio Parnaso</t>
  </si>
  <si>
    <t>Contrato de Obra No.1379-14</t>
  </si>
  <si>
    <t>Nelly María Alvarez Martínez</t>
  </si>
  <si>
    <t>Presidente JAC El Parnaso</t>
  </si>
  <si>
    <t>Notificación a Denunciante</t>
  </si>
  <si>
    <t xml:space="preserve">Deficiencias de funcionamiento vial e </t>
  </si>
  <si>
    <t>Hidráulico en vía Palmar - Castillo (GESTION)</t>
  </si>
  <si>
    <t>Nelson Mahecha</t>
  </si>
  <si>
    <t>Tesorero JAC El Palmar</t>
  </si>
  <si>
    <t>Notificación inicial</t>
  </si>
  <si>
    <t>Oficio No. 01317 a SI solicitando copia del contrato de obra pública No. 1379-14</t>
  </si>
  <si>
    <t>Visita. Se verifica que el presupuesto para la interventoría no se esta ejecutando</t>
  </si>
  <si>
    <t xml:space="preserve">de manera plena </t>
  </si>
  <si>
    <t xml:space="preserve">Vista. Se verificó que existe deficiencias en el funcionamiento vial e hidraulico en </t>
  </si>
  <si>
    <t>el sector</t>
  </si>
  <si>
    <t>Presuntas irregularidades en la administración</t>
  </si>
  <si>
    <t>de la planta de beneficio animal Municipal</t>
  </si>
  <si>
    <t xml:space="preserve">Oficio No. 01376 a Alcaldía solicitando los actos administrativos que regulan la </t>
  </si>
  <si>
    <t>administración de la planta de beneficio animal Municipal</t>
  </si>
  <si>
    <t>Oficio Rad. No. 1412. UMATA envía respuesta. No responden de fondo.</t>
  </si>
  <si>
    <t xml:space="preserve">Oficio Rad. No. 1433. Oficina Asesora Juridica remite contrato de arrendamiento, </t>
  </si>
  <si>
    <t>contrato de prorroga y copia de cesión del contrato. Se observa inconsistencias</t>
  </si>
  <si>
    <t>en el fundamento normativo de la prorroga y no se informa la situación actual</t>
  </si>
  <si>
    <t xml:space="preserve">Visita. Se verifica que en la actualidad la planta de beneficio animal esta bajo la </t>
  </si>
  <si>
    <t>modalidad de contrato de arrendamiento. Requerir acto administrativo.</t>
  </si>
  <si>
    <t>Oficio No. 1461 a Secretaría General solicitando contrato arrendamiento actual</t>
  </si>
  <si>
    <t>Oficio Rad. No. 1469 Secretaría General traslada oficio a Jurídica</t>
  </si>
  <si>
    <t>Oficio No. 01450 a Alcaldía Municipal solicitando evaluación e intervención para</t>
  </si>
  <si>
    <t>Inconsistencias en la aplicación de la sobretasa</t>
  </si>
  <si>
    <t>ambiental contenida en el acuerdo 032-13</t>
  </si>
  <si>
    <t>las acciones realizadas por la Administración Municipal</t>
  </si>
  <si>
    <t>EDUBA - IOEP</t>
  </si>
  <si>
    <t xml:space="preserve">Deficiencias constructivas "Urbanización Los </t>
  </si>
  <si>
    <t>Comuneros" y presunta invasión espacio público</t>
  </si>
  <si>
    <t>Jose Daniel Pimienta</t>
  </si>
  <si>
    <t>Transversal 47 casa 56 manzana c</t>
  </si>
  <si>
    <t>3188411953 - 3212189292 - 6030114</t>
  </si>
  <si>
    <t>Carrera 12 No. 9-06</t>
  </si>
  <si>
    <t>7240762 - 7235668</t>
  </si>
  <si>
    <t>Oficio No. 1281 Respuesta a Defensoría</t>
  </si>
  <si>
    <t xml:space="preserve">Oficio No. 1280 a EDUBA solicitando informe sobre el estado actual de los </t>
  </si>
  <si>
    <t>componentes deteriorados requeridos en comunicación previa</t>
  </si>
  <si>
    <t>Oficio No. 01455 a Alcaldía solicitando gestión para atender la problemática</t>
  </si>
  <si>
    <t>Oficio a Alcaldía solicitando el cumplimiento de compromisos Rad. 1402</t>
  </si>
  <si>
    <t xml:space="preserve">Oficio Rad. 1427 EDUBA informa que se hace necesario realizar una visita de </t>
  </si>
  <si>
    <t xml:space="preserve">verificación respecto a que cada vivienda debe tener su caja de inspección </t>
  </si>
  <si>
    <t>individual conectada a la red matriz de alcantarillado de aguas negras</t>
  </si>
  <si>
    <t>Rad,1369</t>
  </si>
  <si>
    <t>Oficio a DRF solicitando estado actual del traslado de hallazgo fiscal . Rad.0204</t>
  </si>
  <si>
    <t xml:space="preserve">Respuesta SI. Rad.1854. Se están realizando trámites para aplicación de </t>
  </si>
  <si>
    <t>pólizas. Luego se gestionarían los recursos para actualizar proyectos.</t>
  </si>
  <si>
    <t xml:space="preserve">Deficiencias en la ejecución de obra civil del </t>
  </si>
  <si>
    <t>barrio Villarelys</t>
  </si>
  <si>
    <t>la problemática</t>
  </si>
  <si>
    <t>Oficio No. 01399 a Aguas de Barrancabermeja solicitando gestión para atender</t>
  </si>
  <si>
    <t>Oficio Rad. No. 1440 de Aguas de Barrancabermeja informa de que la situación</t>
  </si>
  <si>
    <t xml:space="preserve">era provisional y que ya se realizó un arreglo (relleno) mientras se termina </t>
  </si>
  <si>
    <t>definitivamente</t>
  </si>
  <si>
    <t xml:space="preserve">Visita. Se verifica cumplimiento de compromisos. </t>
  </si>
  <si>
    <t xml:space="preserve">remitido a la SEM por los Docentes CEMM Sede A en el que se </t>
  </si>
  <si>
    <t>Auditoria</t>
  </si>
  <si>
    <t>Tiempo para que se ejerzan acciones</t>
  </si>
  <si>
    <t>Vista.  Se verificas en la Oficina Asesora Jurídica que existe más documentación.</t>
  </si>
  <si>
    <t>Se da un plazo de un día para allegar la información.</t>
  </si>
  <si>
    <t>Oficio a ITTB solicitando gestión por reductores (conjunto al de Laureles)</t>
  </si>
  <si>
    <t>Oficio solicitando reporte. (junto al del Palmar)</t>
  </si>
  <si>
    <t>Espacio para documentación</t>
  </si>
  <si>
    <t>Oficio Reiterativo para respuesta . Rad.1944 del 25 nov 14</t>
  </si>
  <si>
    <t>Respuesta de OAJ relacionada con la información solicitada sobre arrendamientos</t>
  </si>
  <si>
    <t>Oficio OAJ 1538</t>
  </si>
  <si>
    <t>Respuesta SMAB. Rad.1474. Se informa sobre las accione spara evitar las</t>
  </si>
  <si>
    <t>afectaciones de los particulares cobre el humedal</t>
  </si>
  <si>
    <t xml:space="preserve">Después de verificar que la denuncia estaba errada (de acuerdo a propio </t>
  </si>
  <si>
    <t>denunciante) se corrige y se solicita de acuerdo a No. Correcto (0749-14)</t>
  </si>
  <si>
    <t>Se dirige oficio Rad.2187 a la SDES</t>
  </si>
  <si>
    <t>Respuesta de SDES Rad.1487, Remiten información solictada</t>
  </si>
  <si>
    <t>Notificación a denunciante. Rad 01481</t>
  </si>
  <si>
    <t>Reporte a la Contraloría General de la República, Rad.0494</t>
  </si>
  <si>
    <t xml:space="preserve">Oficio No. 01497 a Secretaría de Hacienda y del Tesoro solicitando informar </t>
  </si>
  <si>
    <t>Oficio No. 01495 a Infraestructura solicitando información complementaria</t>
  </si>
  <si>
    <t>Oficio respuesta SI. Se justifican puntos y sobre otros se traslada Rad.1508</t>
  </si>
  <si>
    <t>Reporte a ciudadano</t>
  </si>
  <si>
    <t>Informe sobre la atención de la denuncia</t>
  </si>
  <si>
    <t>Tiempo para ejecución de acciones</t>
  </si>
  <si>
    <t>Visita. Los tractores funcionaron durante un tiempo corto, por gestión con UMATA</t>
  </si>
  <si>
    <t>pero en la actualidad no lo hacen. No se ha garantizado la continuidad del</t>
  </si>
  <si>
    <t>servicio.</t>
  </si>
  <si>
    <t xml:space="preserve">Reporte </t>
  </si>
  <si>
    <t xml:space="preserve"> pendientes obras distintas a las contratadas</t>
  </si>
  <si>
    <t>Visita de verificación. Se arreglaron la mayoría de los casos, pero otros menores</t>
  </si>
  <si>
    <t>persisten. De acuerdo a acta levantada, EDUBA actuará.</t>
  </si>
  <si>
    <t>Tiempo para gestión de arreglos</t>
  </si>
  <si>
    <t>Oficio 01514 a OAJ, solicitando ampliación de la información allegada</t>
  </si>
  <si>
    <t xml:space="preserve">Rad.1525 </t>
  </si>
  <si>
    <t>Oficio No.01517 dirigido a la SEM, solicitando información sobre estado actual de</t>
  </si>
  <si>
    <t>gestion</t>
  </si>
  <si>
    <t>Solicitud de información a Alcalde. Oficio Rad.3754</t>
  </si>
  <si>
    <t>Oficio a Personería trasladando lo de su competencia. Rad.9938</t>
  </si>
  <si>
    <t>Oficio a la Alcaldía informando sobre su compeencia. Rad.3645.</t>
  </si>
  <si>
    <t>Notificación a denunciante. Rad.01498</t>
  </si>
  <si>
    <t>Carmen Priscila Valderrama</t>
  </si>
  <si>
    <t>Carrera 15 No.53B 51 barrio Olaya Herrera</t>
  </si>
  <si>
    <t xml:space="preserve">Presuntas irregularidades administrativas en el </t>
  </si>
  <si>
    <t>Contrato de Comodato para la Plaza Torcoroma</t>
  </si>
  <si>
    <t>Llega Información Complementaria. Oficio 1518</t>
  </si>
  <si>
    <t>Respuesta de Secretaria de Hacienda. Rad.1519. Envian la información</t>
  </si>
  <si>
    <t>Respuesta de Secretaria de Infraestructura. Envian información solicitada</t>
  </si>
  <si>
    <t>Rad.SI 1994</t>
  </si>
  <si>
    <t>Respuesta Gobierno. El caso fue trasladado a la IOEP. Rad. 1940</t>
  </si>
  <si>
    <t>Respuesta OAJ. Se envía información complementaria. Rad. OAJ 1554</t>
  </si>
  <si>
    <t>Se realizó traslado y oficios remisorios para Personería (Rad. 10166)y PRF.0220</t>
  </si>
  <si>
    <t>Visita. Se verifica reparación de sumidero transversal. Las demás actividades</t>
  </si>
  <si>
    <t>son de la gestión propia de la ABA y de la SI (inundaciones y severo de placas</t>
  </si>
  <si>
    <t>antiguas)</t>
  </si>
  <si>
    <t>Reporte</t>
  </si>
  <si>
    <t>Visita. Se verifica arreglo de placas de concreto afectadas y reparcheo</t>
  </si>
  <si>
    <t>Tiempo para gestion</t>
  </si>
  <si>
    <t xml:space="preserve">Presuntos malos manejos de recursos en la </t>
  </si>
  <si>
    <t>ejecución de Evento Barriales y Apoyos logístic</t>
  </si>
  <si>
    <t>Visita, Se verifica que el espacio presuntamente invadido, está desalojado, por lo</t>
  </si>
  <si>
    <t>que se evidencia que la reunión efectuada en Marzo 7 fue efectiva.</t>
  </si>
  <si>
    <t>Tiempo de ejecución PGA</t>
  </si>
  <si>
    <t>Solicitud de reporte de atención de denuncia. Se va a asignar en próximo PGA</t>
  </si>
  <si>
    <t xml:space="preserve">Presuntas irregularidades en contrato de </t>
  </si>
  <si>
    <t>Concesión para MEGACOLEGIO</t>
  </si>
  <si>
    <t>María de Jesus Ditta Morato</t>
  </si>
  <si>
    <t>Calle 49 No.29-49 Palmira</t>
  </si>
  <si>
    <t>6111469 - 3212309952</t>
  </si>
  <si>
    <t>Municipio de Barrancabermeja TICS</t>
  </si>
  <si>
    <t xml:space="preserve">Presuntas irregularidades en Proceso de </t>
  </si>
  <si>
    <t>Selección para Software para el Mpio</t>
  </si>
  <si>
    <t>German Alberto Linares Romero</t>
  </si>
  <si>
    <t>Carrera 28Bis No.51-08 Bogotá</t>
  </si>
  <si>
    <t>Municipio de Barrancabermeja SI</t>
  </si>
  <si>
    <t>Presuntas deficiencias en la Planeación de la</t>
  </si>
  <si>
    <t>adecuación de Parque Infantil y Cotraeco</t>
  </si>
  <si>
    <t>Carlos Andres Gonzalez Mebarak</t>
  </si>
  <si>
    <t>Carrera 18 No.48 - 22 Colombia</t>
  </si>
  <si>
    <t>De ofice</t>
  </si>
  <si>
    <t>De Ofic</t>
  </si>
  <si>
    <t xml:space="preserve">De Oficio </t>
  </si>
  <si>
    <t>Adm</t>
  </si>
  <si>
    <t>Fisc</t>
  </si>
  <si>
    <t>Disc</t>
  </si>
  <si>
    <t>Fijación de Edicto</t>
  </si>
  <si>
    <t>pctltda@pctltda.com</t>
  </si>
  <si>
    <t>Notificación inicial a denunciante Oficio No. 01551</t>
  </si>
  <si>
    <t>Notificación inicial a denunciante Oficio No.01555</t>
  </si>
  <si>
    <t xml:space="preserve">Traslado Hallazgo Administrativo Sancionatorio - No se reportó rta por el </t>
  </si>
  <si>
    <t>funcionario competente</t>
  </si>
  <si>
    <t>Oficio No. 00226 a DTRF trasladando hallazgo Administrativo Sancionatorio</t>
  </si>
  <si>
    <t>Oficio No,1532 a Alcaldía solicitando información respecto a Comodato Rad.3788</t>
  </si>
  <si>
    <t>Traslados a la Personería (Oficio 01526) y a PRF (Oficio 00224)</t>
  </si>
  <si>
    <r>
      <t>Oficio al Alcalde solicitando información. Rad.</t>
    </r>
    <r>
      <rPr>
        <sz val="10"/>
        <color rgb="FFFF0000"/>
        <rFont val="Arial Narrow"/>
        <family val="2"/>
      </rPr>
      <t xml:space="preserve"> </t>
    </r>
    <r>
      <rPr>
        <sz val="10"/>
        <rFont val="Arial Narrow"/>
        <family val="2"/>
      </rPr>
      <t>01543</t>
    </r>
  </si>
  <si>
    <t xml:space="preserve">Respuesta Alcaldía Oficio No. 995 Rad. 1578, se remite CD con copia del </t>
  </si>
  <si>
    <t>Solicitud de reporte de arreglos a EDUBA, de acuerdo a la visita. Oficio 01533</t>
  </si>
  <si>
    <t>Oficio a alcaldía, solicitando reporte sobre lo actuado frente al tema. Rad 01534</t>
  </si>
  <si>
    <t>Oficio Rad.1550 a Alcaldía por FONADE,reiterando cumplimiento de compromisos</t>
  </si>
  <si>
    <t xml:space="preserve">Respuesta de SI. Envian información relacionada con avances en el proceso </t>
  </si>
  <si>
    <t>de selección para la terminación de las obras</t>
  </si>
  <si>
    <t xml:space="preserve">Oficio Rad. 1540. Respuesta de la SEM. Informa que en la actualidad el proceso </t>
  </si>
  <si>
    <t>de licitación pública para la terminación de las obras está surtiendo el trámite de</t>
  </si>
  <si>
    <t>Ley para su adjudicación, bajo el Número LP-011 de 2014</t>
  </si>
  <si>
    <t>Deterioro de pavimento de la Carrera 24 entre</t>
  </si>
  <si>
    <t>16 de diciembre</t>
  </si>
  <si>
    <t xml:space="preserve">Capacitación "Resultados Vigencia 2014 - Contraloría Escolar" </t>
  </si>
  <si>
    <t>20 y 21 noviembre</t>
  </si>
  <si>
    <t>Capacitación en Control Fiscal Participativo con los con los Sujetos y Puntos de Control</t>
  </si>
  <si>
    <t>Tiempo de gestión por parte de aclcaldía</t>
  </si>
  <si>
    <t>Se realizó visita. No han realizado actividad alguna. Presuntamente tampoco se</t>
  </si>
  <si>
    <t>ha ejecutado un alcantarillado, de aucerdo a comunidad. Cto.1635-14</t>
  </si>
  <si>
    <t>Oficio a Alcaldía, solicitando información sobre la ejecución del contrato 1635-14</t>
  </si>
  <si>
    <t>en el barrio Bosques de la Cira.</t>
  </si>
  <si>
    <t>Respuesta de la Alcaldía. Envian información. Oficio 1609 Rad 1564</t>
  </si>
  <si>
    <t xml:space="preserve">Encuesta </t>
  </si>
  <si>
    <t>Respuesta de ITTB. El tema del reductor de Los Laureles fue enviado a las</t>
  </si>
  <si>
    <t>entidades competentes. Oficio Rad.1555</t>
  </si>
  <si>
    <t>Tiempo para que realizacen reparaciones</t>
  </si>
  <si>
    <t xml:space="preserve">Visita. Se verifican reparaciones de la via por parte de ABA. Por otra parte, </t>
  </si>
  <si>
    <t>se verifican unos reductores en escuela que poco funcionan.</t>
  </si>
  <si>
    <t>Oficio a la ITTB informando sobre posibles deficiencias en resalto colocado</t>
  </si>
  <si>
    <t xml:space="preserve">frente a escuela Oficio 01525 </t>
  </si>
  <si>
    <t>Respuesta de ITTB. Oficio Rad,1555. La cultura de las personas impide el buen</t>
  </si>
  <si>
    <t>uso de los resaltos. Sin embargo, se tendrá en cuenta para los nuevos resaltos</t>
  </si>
  <si>
    <t xml:space="preserve">convenio, informes y soportes. </t>
  </si>
  <si>
    <t>Adicional, la secretaria de Educación envía los soportes en forma física mediante</t>
  </si>
  <si>
    <t>oficio Rad.1559</t>
  </si>
  <si>
    <t>Respuesta de Alcaldía. Informan sobre lo efectuado. Se está adelantando gestión</t>
  </si>
  <si>
    <t>Estudios y demás. Rad.1583</t>
  </si>
  <si>
    <t>Envían información complementaria. Rad.1581</t>
  </si>
  <si>
    <t>Respuesta. Se está adelantando procedimeiton para hacer el cta de comodato</t>
  </si>
  <si>
    <t>Rad.1589</t>
  </si>
  <si>
    <t>Visita de seguimiento. Se verifica avance de la obra.</t>
  </si>
  <si>
    <t xml:space="preserve">Oficio Rad. No. 1043 Alcaldía manifiesta las acciones tomadas frente a cada </t>
  </si>
  <si>
    <t>observación contenida en la acción preventiva</t>
  </si>
  <si>
    <t xml:space="preserve">Respuesta de Infraestructura. Se están ejerciendo acciones para subsanar los </t>
  </si>
  <si>
    <t xml:space="preserve">problemas verificados: Aplicación de garantías, seguridad de la infraestructura. </t>
  </si>
  <si>
    <t>Oficio Rad. Si 1515 CMB1198</t>
  </si>
  <si>
    <t>Remisión a la Personería Municipal de Barrancabermeja. Rad 6523</t>
  </si>
  <si>
    <t>Se envía copia del informe a denunciante. Reporte final. El informe reporta Hallazgo Discip.</t>
  </si>
  <si>
    <t>Archivo. El muro no estaba incluido. Se está gestionando</t>
  </si>
  <si>
    <t>Se proyectó Acción Preventiva.</t>
  </si>
  <si>
    <t>Tiempo de citación a denunciante para visita</t>
  </si>
  <si>
    <t>Reuión en la Sem con funcionario encargado de programa de comedores. Se</t>
  </si>
  <si>
    <t>Explican razones por las cuales no se ha puesto en funcionamiento el comedor</t>
  </si>
  <si>
    <t>Archivo. Se está gestionando el uso del comedor</t>
  </si>
  <si>
    <t>El denunciante llamó y se concertó visita para el 12 de agosto</t>
  </si>
  <si>
    <t xml:space="preserve">No se presentó en el sitio. Pese a que se llamó, no se obtuvo contacto con </t>
  </si>
  <si>
    <t>Se realizó visita pero no se encontró la dirección denunciada. En las direcciones</t>
  </si>
  <si>
    <t>aproximadas no se verifica invasión al espacio público.</t>
  </si>
  <si>
    <t xml:space="preserve">Visita. Mejoraron la ejecución del presupuesto de interventoría. Se verificó </t>
  </si>
  <si>
    <t>la presencia de supervisor y de inspector de obra</t>
  </si>
  <si>
    <t>Tiempo de ejecución</t>
  </si>
  <si>
    <t>solicitada. La tasa está bien liquidada en esencia. Se están haciendo algunas</t>
  </si>
  <si>
    <t>correcciones.</t>
  </si>
  <si>
    <t>personal</t>
  </si>
  <si>
    <t>Evento de rendición de cuentas</t>
  </si>
  <si>
    <t>30 diciembre de 2014</t>
  </si>
  <si>
    <t>Comunicación</t>
  </si>
  <si>
    <t>Comité promovido</t>
  </si>
  <si>
    <t>Asistentes a Deliberac</t>
  </si>
  <si>
    <t>Asistentes a Formacion</t>
  </si>
  <si>
    <t>IPS Avanzar Médico - ESE</t>
  </si>
  <si>
    <t>Una vez solicitadas las denuncias para que fueran parte del PGAT, se envía a</t>
  </si>
  <si>
    <t xml:space="preserve">la DTF. </t>
  </si>
  <si>
    <t>la DTF. Ver oficio de remisión en la Denuncias Rad.616</t>
  </si>
  <si>
    <t>la DTF. El oficio esta en la denuncia Rad.616</t>
  </si>
  <si>
    <t>Tiempo de espera para inicio de l nuevo PGAT</t>
  </si>
  <si>
    <t>Tiemp para que incio nuevo PAGT</t>
  </si>
  <si>
    <t>Traslado a PRF. Rad. Interno 00032</t>
  </si>
  <si>
    <t>Tiempo elaboración traslado a PRF</t>
  </si>
  <si>
    <t>Reporte al ciudadano Oficio No. 730</t>
  </si>
  <si>
    <t>Visita. Se verificó que no han reparado los tonos de las pinturas</t>
  </si>
  <si>
    <t>Tiempo para ejecución de acciones de reparación de pintura.</t>
  </si>
  <si>
    <t xml:space="preserve">Visita de seguimiento. Se verifica que los componentes hasta ahora construidos </t>
  </si>
  <si>
    <t>presentan buenas especificaciones. Faltan obras ya por fuera del contrato que se</t>
  </si>
  <si>
    <t>van a adicionar en corto plazo, que permitiran la terminación de la IE.</t>
  </si>
  <si>
    <t>Oficio a Alcalde Municipal solicitando estado actual de los procesos de terminación</t>
  </si>
  <si>
    <t>Tiempo de gestión de contratación</t>
  </si>
  <si>
    <t>Oficio a SEM solicitando estado actual de proceso contractual para terminación</t>
  </si>
  <si>
    <t>Reporte de acciones por parte de EDUBA. Rad.0027</t>
  </si>
  <si>
    <t>Visita. Se verifica que la vía ya fue reparada</t>
  </si>
  <si>
    <t>Tiempo de gestión para arreglo de vía</t>
  </si>
  <si>
    <t>Visita de seguimiento. Se verifica en términos generales que la obra fue terminada</t>
  </si>
  <si>
    <t>pero existen algunas deficiencias menores</t>
  </si>
  <si>
    <t>Tiempo para construcción de obra y/o presentación de denunciante</t>
  </si>
  <si>
    <t>Visita. Se verifica terminación adecuada de la obra</t>
  </si>
  <si>
    <t>Se realiza visita al sitio. No se observan deficiencias evidentes y el denunciante</t>
  </si>
  <si>
    <t>no se hace presente, pese a ser llamado.</t>
  </si>
  <si>
    <t>Tiempo de atención del requerimiento por parte de EDUBA.</t>
  </si>
  <si>
    <t>Oficio a EDUBA solicitando respuesta a DP. Rad 1372</t>
  </si>
  <si>
    <t>denunciante. No se verificaron deficiencias evidentes en obra en ejecución</t>
  </si>
  <si>
    <t>Se realizó visita a colegios para verificar funcionamiento. Se constata el avance</t>
  </si>
  <si>
    <t>en el proyecto. Los tableros ya están siendo usados en los colegios Jorge Eliecer</t>
  </si>
  <si>
    <t xml:space="preserve">Gaitan (sede de la Ciudadela Educativa) y sede Principal de la Ciudadela </t>
  </si>
  <si>
    <t>Tiempo para ejecución del convenio</t>
  </si>
  <si>
    <t>Notificación y reporte a denunciante No. 0999</t>
  </si>
  <si>
    <t>Respuesta de Alcaldía. Rad. 0022</t>
  </si>
  <si>
    <t>Visita. Se veriifcaron arreglos en los sumideros</t>
  </si>
  <si>
    <t>Respuesta de RF. El estado actual del proceso es de instrucción</t>
  </si>
  <si>
    <t>Notificacion - Reporte a denunciante</t>
  </si>
  <si>
    <t>Oficio a Personería Municipal, para traslado de lo pertinente, Rad 10636</t>
  </si>
  <si>
    <t>Oficio a Oficina de Control Interno del Municipio, para lo de su competencia. Rad.1056</t>
  </si>
  <si>
    <t>Oficio para que reparen de manera pronta la pintura de varios tonos Rad.0434</t>
  </si>
  <si>
    <t>del colegio. Rad.1479 del 17 feb 2015</t>
  </si>
  <si>
    <t>Respuesta SE.Rad.0152 Hubo Adición legalizada en diciembre de 2014</t>
  </si>
  <si>
    <t>Rad.1479 del 17 de febrero</t>
  </si>
  <si>
    <t>Respuesta SE. Se firmó ya contrato para la terminación. Rad. 0152. (ver en --</t>
  </si>
  <si>
    <t>medio físico en el expediente de la denuncia 614)</t>
  </si>
  <si>
    <t>Respuesta Infraestructura. Rad.0168. El 15 de marzo inician reposición</t>
  </si>
  <si>
    <t>Oficioa a SI informando sobre deficiencias en la obra . Rad. 00150</t>
  </si>
  <si>
    <t>Respuesta SI. Se tomó nota sobre deficiencias. Rad.0308</t>
  </si>
  <si>
    <t>Se envió Acción Preventiva. Rad.0718</t>
  </si>
  <si>
    <t>Se verifica mejoramiento de las condiciones ambientales en el sector.</t>
  </si>
  <si>
    <t>Tiempo para gestionar la suscripción del nuevo contrato de comodato</t>
  </si>
  <si>
    <t>suscripción del nuevo cto. Comodato y aclaración precio y cantidad de botes</t>
  </si>
  <si>
    <t xml:space="preserve">Respuesta de Municipio SDES. 0262. </t>
  </si>
  <si>
    <t>Oficio No. 00427 a Alcaldía solicitando información del estado actual del trámite de</t>
  </si>
  <si>
    <t>la suscripción del nuevo cto de comodato.</t>
  </si>
  <si>
    <t>Respuesta Alcaldía Rad. 0384. Se informa que ya fue firmado un nuevo contrato</t>
  </si>
  <si>
    <t>de comodato</t>
  </si>
  <si>
    <t xml:space="preserve">Oficio a Alcaldía solicitando contrato de comodato anterior, verificar vigencia del </t>
  </si>
  <si>
    <t xml:space="preserve">mismo, para validar mediante que figura se entregó la ocupación y el uso de la </t>
  </si>
  <si>
    <t>Plaza Torcoroma a la Asociación de Inquilinos</t>
  </si>
  <si>
    <t>Requerimiento SDES Oficio No.425, solicitando información del estado actual de la</t>
  </si>
  <si>
    <t>Oficio Rad. 0399 de la SDES se absuelven solicitudes</t>
  </si>
  <si>
    <t>Oficio Rad. 0494 presentado por los veedores de barrancabermeja, informando</t>
  </si>
  <si>
    <t>novedad en el estado de un bote, el cual se incendió el pasado 3 de mayo/15</t>
  </si>
  <si>
    <t>Oficio No. 00564 Rad. 0783 a SDES solicitando precisar información de las anclas</t>
  </si>
  <si>
    <t xml:space="preserve">y propelas de los botes, y para indagar el estado actual de los botes de acuerdo </t>
  </si>
  <si>
    <t>a lo proyectado</t>
  </si>
  <si>
    <t>Respuesta SDES Rad. 0585, informa que uno de los botes se incendió. Remite</t>
  </si>
  <si>
    <t>copia de las actuaciones adelantadas.</t>
  </si>
  <si>
    <t>Solicitud Rad. 0599 del señor Jhon Jairo Agudelo Hernandez - Rpte Legal</t>
  </si>
  <si>
    <t>ZAMORENA, requiriendo copia de las actuaciones adelantadas</t>
  </si>
  <si>
    <t xml:space="preserve">Mediante oficio Rad. 0395 se allega certificado de representación legal de la </t>
  </si>
  <si>
    <t>Asociación de Inquilinos de la Plaza de Mercado Torcoroma</t>
  </si>
  <si>
    <t>Respuesta Secretaría General Rad. 0438 remite información solicitada</t>
  </si>
  <si>
    <t>Oficio No. 00494 a Alcaldía Municipal Rad. 1176, solicitando acta de liquidación</t>
  </si>
  <si>
    <t>del anterior contrato de comodato.</t>
  </si>
  <si>
    <t>Informe técnico de atención de denuncia preliminar - Para revisión</t>
  </si>
  <si>
    <t xml:space="preserve">Visita. Se indaga en la Secretaría General sobre la verificación de requisitos al </t>
  </si>
  <si>
    <t>momento de suscribir el contrato de comodato</t>
  </si>
  <si>
    <t>Oficio No. 00700 a Cámara de Comercio solicitando aclaración del representante</t>
  </si>
  <si>
    <t>legal de la Asociación de Inquilinos de la Plaza de Mercado Torcoroma</t>
  </si>
  <si>
    <t>Respuesta oficio Rad. 0494 a los veedores de Barrancabermeja</t>
  </si>
  <si>
    <t>Oficio No. 00665 Rad. 0935 a SDES reiterando oficio No. 00564 Rad. 0783</t>
  </si>
  <si>
    <t xml:space="preserve">Oficio No. 00664 Rad. 3708 a Secretaría General solicitando información de </t>
  </si>
  <si>
    <t>los siguientes funcionarios: Marion Ardila, Carlos Contreras y Yaneth Mojica</t>
  </si>
  <si>
    <t>Respuesta SDES Rad. 0652, informa que no fueron entregadas las 3 anclas y 3</t>
  </si>
  <si>
    <t>propelas, denunciadas por la comunidad</t>
  </si>
  <si>
    <t>Tiempo de gestión y ejecución</t>
  </si>
  <si>
    <t>Tiempo de gestión contractual</t>
  </si>
  <si>
    <t>Oficio No. A Secretaría de las TICS indagando sobre el estado actual del proceso</t>
  </si>
  <si>
    <t>Oficio No. A Control Interno solicitando información relacionada con actuaciones</t>
  </si>
  <si>
    <t>de control previo administrativo relacionadas con los hechos denunciados</t>
  </si>
  <si>
    <t xml:space="preserve">Respuesta Secretaría General Rad. 0653 remitiendo información de los </t>
  </si>
  <si>
    <t>funcionarios relacionados</t>
  </si>
  <si>
    <t xml:space="preserve">Oficio No. 00713 - Respuesta a petición presentada por el señor Jhon Jairo </t>
  </si>
  <si>
    <t>Agudelo Hernandez</t>
  </si>
  <si>
    <t>Respuesta SDES Rad. 0683, informando las actuaciones adelantadas por el</t>
  </si>
  <si>
    <t>incendio de un bote entregado a la corporación Zamorena</t>
  </si>
  <si>
    <t>Oficio a SEM. Solicitud de reporte sobre lo efectuado a la fecha Rad. 00721</t>
  </si>
  <si>
    <t>Oficio a SEM solicitando reporte sobre evolución de contratos.00721</t>
  </si>
  <si>
    <t>Oficio Radicado No. 0702 remitido por la Cámara de Comercio solicitando mayor</t>
  </si>
  <si>
    <t>tiempo</t>
  </si>
  <si>
    <t xml:space="preserve">Respuesta de la Cámara de Comercio  mediante Oficio Radicado No. 0709  </t>
  </si>
  <si>
    <t>Informe técnico de atención de denuncia definitivo</t>
  </si>
  <si>
    <t>Traslado informe técnico de atención de denuncia ciudadana oficio No. 00852</t>
  </si>
  <si>
    <t>Traslado hallazgo disciplinario a la Personería Municipal Oficio No. 00853</t>
  </si>
  <si>
    <t>Reporte Oficio No. 00910</t>
  </si>
  <si>
    <t>Oficio Rad. No. 0222 remitido por la IOEP informando que se abrió investigación</t>
  </si>
  <si>
    <t xml:space="preserve">preliminar por presunta comisión de infracción urbanística </t>
  </si>
  <si>
    <t>Auditoría</t>
  </si>
  <si>
    <t>Tiempo en la dirección de fiscalización</t>
  </si>
  <si>
    <t>obtenidos en Auditoria</t>
  </si>
  <si>
    <t>Tiempo del equipo auditor</t>
  </si>
  <si>
    <t>Tiempo de entrega de resultados PGAT</t>
  </si>
  <si>
    <t>Reporte a ciudadano por parte del equipo auditor.Of.00646</t>
  </si>
  <si>
    <t>Reporte por parte del equipo auditor al denunciante. Of.00936</t>
  </si>
  <si>
    <t>Tiempo de auditoria</t>
  </si>
  <si>
    <t>Reporte por parte del equipo auditor a la comunidad. Of.00934</t>
  </si>
  <si>
    <t xml:space="preserve">Reporte a comunidad por parte del equipo auditor. Of.00935. (Reenviado por e-mail) por </t>
  </si>
  <si>
    <t>parte del líder de PC el día 3 de agosto de 2015,</t>
  </si>
  <si>
    <t>Tiempo ejecución contrato</t>
  </si>
  <si>
    <t>Respuesta TICS oficio rad. 0800, el proceso contractual se reanudó y se celebró</t>
  </si>
  <si>
    <t xml:space="preserve">Respuesta CIN oficio Rad. 0804, informa que verificó que se le dio respuesta al </t>
  </si>
  <si>
    <t>señor German Alberto Lineros, a través del SECOP</t>
  </si>
  <si>
    <t xml:space="preserve">De acuerdo a oficio F606, se realizó reporte al ciudadano sobre los resultados </t>
  </si>
  <si>
    <t>Oficio No. XXXX a SDES solicitando información estado actual bote Zamorena 03</t>
  </si>
  <si>
    <t>Tiempo de Auditoría</t>
  </si>
  <si>
    <t>Resultados Equipo Auditor Oficio No. 00098</t>
  </si>
  <si>
    <t xml:space="preserve">Solución </t>
  </si>
  <si>
    <t>Respuesta Infraestructura. Envian información y documentación. INF 1281</t>
  </si>
  <si>
    <t>Tiempo para realización de reparaciones</t>
  </si>
  <si>
    <t>Visita. Se verifica arreglo de daños</t>
  </si>
  <si>
    <t>de 2015</t>
  </si>
  <si>
    <t>La DTF informa que la denuncia será atendida durante el segundo semestre</t>
  </si>
  <si>
    <t>Tiempo en Proceso auditor</t>
  </si>
  <si>
    <t>Visita. Se verifica arreglo de deficiencias.</t>
  </si>
  <si>
    <t>Tiempo de gestión de reposición</t>
  </si>
  <si>
    <t>Diálogo con apoyo técnico de infraestructura. Las obras se realizaran durante</t>
  </si>
  <si>
    <t>este segundo semestre</t>
  </si>
  <si>
    <t>Tiempo en gestión de DTF</t>
  </si>
  <si>
    <t>Se ha tenido dificultades para contactarse con el denunciante</t>
  </si>
  <si>
    <t>no mérito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</si>
</sst>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quot;$&quot;\ #,##0"/>
    <numFmt numFmtId="166" formatCode="d/mm/yyyy;@"/>
    <numFmt numFmtId="168" formatCode="0.00000000"/>
    <numFmt numFmtId="169" formatCode="0.0000"/>
    <numFmt numFmtId="170" formatCode="0.0"/>
  </numFmts>
  <fonts count="46" x14ac:knownFonts="1">
    <font>
      <sz val="10"/>
      <name val="Arial"/>
    </font>
    <font>
      <sz val="10"/>
      <name val="Arial"/>
      <family val="2"/>
    </font>
    <font>
      <sz val="10"/>
      <name val="Arial Narrow"/>
      <family val="2"/>
    </font>
    <font>
      <b/>
      <sz val="10"/>
      <name val="Arial Narrow"/>
      <family val="2"/>
    </font>
    <font>
      <b/>
      <sz val="10"/>
      <color indexed="10"/>
      <name val="Arial Narrow"/>
      <family val="2"/>
    </font>
    <font>
      <sz val="10"/>
      <color indexed="12"/>
      <name val="Arial Narrow"/>
      <family val="2"/>
    </font>
    <font>
      <u/>
      <sz val="10"/>
      <color indexed="12"/>
      <name val="Arial"/>
      <family val="2"/>
    </font>
    <font>
      <sz val="8"/>
      <name val="Arial"/>
      <family val="2"/>
    </font>
    <font>
      <b/>
      <sz val="8"/>
      <name val="Arial Narrow"/>
      <family val="2"/>
    </font>
    <font>
      <b/>
      <sz val="10"/>
      <color indexed="12"/>
      <name val="Arial Narrow"/>
      <family val="2"/>
    </font>
    <font>
      <b/>
      <sz val="10"/>
      <name val="Arial"/>
      <family val="2"/>
    </font>
    <font>
      <sz val="10"/>
      <name val="Arial"/>
      <family val="2"/>
    </font>
    <font>
      <sz val="8"/>
      <name val="Arial"/>
      <family val="2"/>
    </font>
    <font>
      <sz val="9"/>
      <color indexed="81"/>
      <name val="Tahoma"/>
      <family val="2"/>
    </font>
    <font>
      <sz val="12"/>
      <name val="Arial Narrow"/>
      <family val="2"/>
    </font>
    <font>
      <sz val="12"/>
      <color indexed="12"/>
      <name val="Arial Narrow"/>
      <family val="2"/>
    </font>
    <font>
      <b/>
      <sz val="12"/>
      <name val="Arial Narrow"/>
      <family val="2"/>
    </font>
    <font>
      <b/>
      <sz val="9"/>
      <color indexed="81"/>
      <name val="Tahoma"/>
      <family val="2"/>
    </font>
    <font>
      <sz val="7"/>
      <name val="Arial Narrow"/>
      <family val="2"/>
    </font>
    <font>
      <sz val="8"/>
      <name val="Arial Narrow"/>
      <family val="2"/>
    </font>
    <font>
      <b/>
      <sz val="8"/>
      <color indexed="10"/>
      <name val="Arial Narrow"/>
      <family val="2"/>
    </font>
    <font>
      <b/>
      <sz val="10"/>
      <color rgb="FF0033CC"/>
      <name val="Arial Narrow"/>
      <family val="2"/>
    </font>
    <font>
      <sz val="10"/>
      <color rgb="FF0033CC"/>
      <name val="Arial Narrow"/>
      <family val="2"/>
    </font>
    <font>
      <sz val="6"/>
      <color rgb="FF0033CC"/>
      <name val="Arial Narrow"/>
      <family val="2"/>
    </font>
    <font>
      <b/>
      <sz val="8"/>
      <color rgb="FF0033CC"/>
      <name val="Calibri"/>
      <family val="2"/>
      <scheme val="minor"/>
    </font>
    <font>
      <sz val="8"/>
      <color rgb="FF0033CC"/>
      <name val="Calibri"/>
      <family val="2"/>
      <scheme val="minor"/>
    </font>
    <font>
      <sz val="5"/>
      <color rgb="FF0033CC"/>
      <name val="Calibri"/>
      <family val="2"/>
      <scheme val="minor"/>
    </font>
    <font>
      <sz val="7"/>
      <color rgb="FF0033CC"/>
      <name val="Calibri"/>
      <family val="2"/>
      <scheme val="minor"/>
    </font>
    <font>
      <b/>
      <sz val="7"/>
      <color rgb="FF0033CC"/>
      <name val="Arial Narrow"/>
      <family val="2"/>
    </font>
    <font>
      <sz val="7"/>
      <color rgb="FF0033CC"/>
      <name val="Arial Narrow"/>
      <family val="2"/>
    </font>
    <font>
      <sz val="8"/>
      <color rgb="FF0033CC"/>
      <name val="Arial Narrow"/>
      <family val="2"/>
    </font>
    <font>
      <i/>
      <sz val="10"/>
      <color theme="3" tint="0.59999389629810485"/>
      <name val="Arial Narrow"/>
      <family val="2"/>
    </font>
    <font>
      <sz val="10"/>
      <color rgb="FFFF0000"/>
      <name val="Arial Narrow"/>
      <family val="2"/>
    </font>
    <font>
      <b/>
      <sz val="8"/>
      <color rgb="FF0033CC"/>
      <name val="Arial Narrow"/>
      <family val="2"/>
    </font>
    <font>
      <b/>
      <sz val="8"/>
      <name val="Arial"/>
      <family val="2"/>
    </font>
    <font>
      <b/>
      <sz val="10"/>
      <color indexed="18"/>
      <name val="Arial"/>
      <family val="2"/>
    </font>
    <font>
      <sz val="11"/>
      <name val="Calibri"/>
      <family val="2"/>
    </font>
    <font>
      <b/>
      <sz val="11"/>
      <color indexed="53"/>
      <name val="Calibri"/>
      <family val="2"/>
    </font>
    <font>
      <sz val="11"/>
      <color indexed="10"/>
      <name val="Calibri"/>
      <family val="2"/>
    </font>
    <font>
      <sz val="10"/>
      <name val="Calibri"/>
      <family val="2"/>
    </font>
    <font>
      <sz val="10"/>
      <color rgb="FF00B050"/>
      <name val="Arial Narrow"/>
      <family val="2"/>
    </font>
    <font>
      <sz val="10"/>
      <color theme="0" tint="-0.34998626667073579"/>
      <name val="Arial Narrow"/>
      <family val="2"/>
    </font>
    <font>
      <u/>
      <sz val="10"/>
      <color indexed="12"/>
      <name val="Arial Narrow"/>
      <family val="2"/>
    </font>
    <font>
      <sz val="10"/>
      <color theme="1"/>
      <name val="Arial Narrow"/>
      <family val="2"/>
    </font>
    <font>
      <sz val="7"/>
      <color theme="8" tint="-0.249977111117893"/>
      <name val="Arial Narrow"/>
      <family val="2"/>
    </font>
    <font>
      <sz val="10"/>
      <color theme="9"/>
      <name val="Arial Narrow"/>
      <family val="2"/>
    </font>
  </fonts>
  <fills count="7">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0"/>
        <bgColor indexed="64"/>
      </patternFill>
    </fill>
    <fill>
      <patternFill patternType="solid">
        <fgColor indexed="41"/>
        <bgColor indexed="64"/>
      </patternFill>
    </fill>
    <fill>
      <patternFill patternType="solid">
        <fgColor rgb="FF92D050"/>
        <bgColor indexed="64"/>
      </patternFill>
    </fill>
  </fills>
  <borders count="4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thick">
        <color indexed="64"/>
      </right>
      <top style="thick">
        <color indexed="64"/>
      </top>
      <bottom style="thick">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thick">
        <color indexed="64"/>
      </top>
      <bottom/>
      <diagonal/>
    </border>
    <border>
      <left/>
      <right/>
      <top/>
      <bottom style="thick">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6" fillId="0" borderId="0" applyNumberFormat="0" applyFill="0" applyBorder="0" applyAlignment="0" applyProtection="0">
      <alignment vertical="top"/>
      <protection locked="0"/>
    </xf>
    <xf numFmtId="0" fontId="11" fillId="0" borderId="0"/>
    <xf numFmtId="0" fontId="1" fillId="0" borderId="0"/>
  </cellStyleXfs>
  <cellXfs count="207">
    <xf numFmtId="0" fontId="0" fillId="0" borderId="0" xfId="0"/>
    <xf numFmtId="0" fontId="2" fillId="2" borderId="0" xfId="0" applyFont="1" applyFill="1" applyAlignment="1">
      <alignment vertical="top" wrapText="1"/>
    </xf>
    <xf numFmtId="15" fontId="2" fillId="2" borderId="0" xfId="0" applyNumberFormat="1" applyFont="1" applyFill="1" applyAlignment="1">
      <alignment horizontal="center" vertical="top" wrapText="1"/>
    </xf>
    <xf numFmtId="0" fontId="3" fillId="2" borderId="0" xfId="0" applyNumberFormat="1" applyFont="1" applyFill="1" applyAlignment="1">
      <alignment horizontal="right" vertical="top" wrapText="1"/>
    </xf>
    <xf numFmtId="0" fontId="4" fillId="2" borderId="0" xfId="0" applyFont="1" applyFill="1" applyAlignment="1">
      <alignment vertical="top" wrapText="1"/>
    </xf>
    <xf numFmtId="0" fontId="2" fillId="2" borderId="0" xfId="0" applyFont="1" applyFill="1" applyBorder="1" applyAlignment="1">
      <alignment vertical="top" wrapText="1"/>
    </xf>
    <xf numFmtId="0" fontId="3" fillId="2" borderId="0" xfId="0" applyFont="1" applyFill="1" applyAlignment="1">
      <alignment horizontal="center" vertical="top" wrapText="1"/>
    </xf>
    <xf numFmtId="0" fontId="4" fillId="2" borderId="1" xfId="0" applyFont="1" applyFill="1" applyBorder="1" applyAlignment="1">
      <alignment horizontal="center" vertical="top" wrapText="1"/>
    </xf>
    <xf numFmtId="15" fontId="3" fillId="2" borderId="1" xfId="0" applyNumberFormat="1" applyFont="1" applyFill="1" applyBorder="1" applyAlignment="1">
      <alignment horizontal="center" vertical="top" wrapText="1"/>
    </xf>
    <xf numFmtId="0" fontId="3" fillId="2" borderId="1" xfId="0" applyFont="1" applyFill="1" applyBorder="1" applyAlignment="1">
      <alignment horizontal="center" vertical="top" wrapText="1"/>
    </xf>
    <xf numFmtId="15" fontId="3" fillId="2" borderId="2" xfId="0" applyNumberFormat="1" applyFont="1" applyFill="1" applyBorder="1" applyAlignment="1">
      <alignment horizontal="center" vertical="top" wrapText="1"/>
    </xf>
    <xf numFmtId="0" fontId="2" fillId="2" borderId="3" xfId="0" applyFont="1" applyFill="1" applyBorder="1" applyAlignment="1">
      <alignment horizontal="center" vertical="top" wrapText="1"/>
    </xf>
    <xf numFmtId="15" fontId="2" fillId="2" borderId="3" xfId="0" applyNumberFormat="1" applyFont="1" applyFill="1" applyBorder="1" applyAlignment="1">
      <alignment horizontal="right" vertical="top" wrapText="1"/>
    </xf>
    <xf numFmtId="0" fontId="2" fillId="2" borderId="3" xfId="0" applyFont="1" applyFill="1" applyBorder="1" applyAlignment="1">
      <alignment vertical="top" wrapText="1"/>
    </xf>
    <xf numFmtId="0" fontId="3" fillId="2" borderId="2" xfId="0" applyFont="1" applyFill="1" applyBorder="1" applyAlignment="1">
      <alignment vertical="top" wrapText="1"/>
    </xf>
    <xf numFmtId="0" fontId="3" fillId="2" borderId="0" xfId="0" applyFont="1" applyFill="1" applyAlignment="1">
      <alignment vertical="top" wrapText="1"/>
    </xf>
    <xf numFmtId="0" fontId="4" fillId="2" borderId="4" xfId="0" applyFont="1" applyFill="1" applyBorder="1" applyAlignment="1">
      <alignment vertical="top" wrapText="1"/>
    </xf>
    <xf numFmtId="15" fontId="2" fillId="2" borderId="4" xfId="0" applyNumberFormat="1" applyFont="1" applyFill="1" applyBorder="1" applyAlignment="1">
      <alignment horizontal="right" vertical="top" wrapText="1"/>
    </xf>
    <xf numFmtId="0" fontId="2" fillId="2" borderId="4" xfId="0" applyFont="1" applyFill="1" applyBorder="1" applyAlignment="1">
      <alignment vertical="top" wrapText="1"/>
    </xf>
    <xf numFmtId="15" fontId="2" fillId="2" borderId="4" xfId="0" applyNumberFormat="1" applyFont="1" applyFill="1" applyBorder="1" applyAlignment="1">
      <alignment horizontal="center" vertical="top" wrapText="1"/>
    </xf>
    <xf numFmtId="15" fontId="2" fillId="2" borderId="4" xfId="0" applyNumberFormat="1" applyFont="1" applyFill="1" applyBorder="1" applyAlignment="1">
      <alignment vertical="top" wrapText="1"/>
    </xf>
    <xf numFmtId="0" fontId="4" fillId="2" borderId="3" xfId="0" applyFont="1" applyFill="1" applyBorder="1" applyAlignment="1">
      <alignment vertical="top" wrapText="1"/>
    </xf>
    <xf numFmtId="15" fontId="2" fillId="2" borderId="3" xfId="0" applyNumberFormat="1" applyFont="1" applyFill="1" applyBorder="1" applyAlignment="1">
      <alignment horizontal="center" vertical="top" wrapText="1"/>
    </xf>
    <xf numFmtId="0" fontId="5" fillId="2" borderId="4" xfId="0" applyFont="1" applyFill="1" applyBorder="1" applyAlignment="1">
      <alignment vertical="top" wrapText="1"/>
    </xf>
    <xf numFmtId="15" fontId="2" fillId="2" borderId="0" xfId="0" applyNumberFormat="1" applyFont="1" applyFill="1" applyBorder="1" applyAlignment="1">
      <alignment vertical="top" wrapText="1"/>
    </xf>
    <xf numFmtId="0" fontId="4" fillId="2" borderId="0" xfId="0" applyFont="1" applyFill="1" applyBorder="1" applyAlignment="1">
      <alignment vertical="top" wrapText="1"/>
    </xf>
    <xf numFmtId="15" fontId="2" fillId="2" borderId="0" xfId="0" applyNumberFormat="1" applyFont="1" applyFill="1" applyAlignment="1">
      <alignment horizontal="right" vertical="top" wrapText="1"/>
    </xf>
    <xf numFmtId="1" fontId="2" fillId="2" borderId="0" xfId="0" applyNumberFormat="1" applyFont="1" applyFill="1" applyAlignment="1">
      <alignment horizontal="left" vertical="top" wrapText="1"/>
    </xf>
    <xf numFmtId="15" fontId="2" fillId="2" borderId="0" xfId="0" applyNumberFormat="1" applyFont="1" applyFill="1" applyAlignment="1">
      <alignment vertical="top" wrapText="1"/>
    </xf>
    <xf numFmtId="1" fontId="2" fillId="2" borderId="1" xfId="0" applyNumberFormat="1" applyFont="1" applyFill="1" applyBorder="1" applyAlignment="1">
      <alignment horizontal="left" vertical="top" wrapText="1"/>
    </xf>
    <xf numFmtId="1" fontId="2" fillId="2" borderId="4" xfId="0" applyNumberFormat="1" applyFont="1" applyFill="1" applyBorder="1" applyAlignment="1">
      <alignment horizontal="left" vertical="top" wrapText="1"/>
    </xf>
    <xf numFmtId="1" fontId="2" fillId="2" borderId="3" xfId="0" applyNumberFormat="1" applyFont="1" applyFill="1" applyBorder="1" applyAlignment="1">
      <alignment horizontal="left" vertical="top" wrapText="1"/>
    </xf>
    <xf numFmtId="0" fontId="0" fillId="2" borderId="0" xfId="0" applyFill="1" applyAlignment="1">
      <alignment wrapText="1"/>
    </xf>
    <xf numFmtId="0" fontId="9" fillId="2" borderId="0" xfId="0" applyFont="1" applyFill="1" applyAlignment="1">
      <alignment horizontal="center" vertical="top" wrapText="1"/>
    </xf>
    <xf numFmtId="15" fontId="2" fillId="2" borderId="1" xfId="0" applyNumberFormat="1" applyFont="1" applyFill="1" applyBorder="1" applyAlignment="1">
      <alignment horizontal="left" vertical="top" wrapText="1"/>
    </xf>
    <xf numFmtId="164" fontId="2" fillId="2" borderId="0" xfId="0" applyNumberFormat="1" applyFont="1" applyFill="1" applyAlignment="1">
      <alignment vertical="top" wrapText="1"/>
    </xf>
    <xf numFmtId="164" fontId="3" fillId="2" borderId="2" xfId="0" applyNumberFormat="1" applyFont="1" applyFill="1" applyBorder="1" applyAlignment="1">
      <alignment horizontal="center" vertical="top" wrapText="1"/>
    </xf>
    <xf numFmtId="164" fontId="8" fillId="2" borderId="2" xfId="0" applyNumberFormat="1" applyFont="1" applyFill="1" applyBorder="1" applyAlignment="1">
      <alignment horizontal="center" vertical="top" wrapText="1"/>
    </xf>
    <xf numFmtId="0" fontId="2" fillId="2" borderId="6" xfId="0" applyFont="1" applyFill="1" applyBorder="1" applyAlignment="1">
      <alignment vertical="top" wrapText="1"/>
    </xf>
    <xf numFmtId="0" fontId="2" fillId="2" borderId="7" xfId="0" applyFont="1" applyFill="1" applyBorder="1" applyAlignment="1">
      <alignment vertical="top" wrapText="1"/>
    </xf>
    <xf numFmtId="0" fontId="2" fillId="2" borderId="8" xfId="0" applyFont="1" applyFill="1" applyBorder="1" applyAlignment="1">
      <alignment vertical="top" wrapText="1"/>
    </xf>
    <xf numFmtId="15" fontId="2" fillId="2" borderId="9" xfId="0" applyNumberFormat="1" applyFont="1" applyFill="1" applyBorder="1" applyAlignment="1">
      <alignment vertical="top" wrapText="1"/>
    </xf>
    <xf numFmtId="0" fontId="2" fillId="2" borderId="10" xfId="0" applyFont="1" applyFill="1" applyBorder="1" applyAlignment="1">
      <alignment vertical="top" wrapText="1"/>
    </xf>
    <xf numFmtId="15" fontId="2" fillId="2" borderId="11" xfId="0" applyNumberFormat="1" applyFont="1" applyFill="1" applyBorder="1" applyAlignment="1">
      <alignment vertical="top" wrapText="1"/>
    </xf>
    <xf numFmtId="0" fontId="2" fillId="2" borderId="12" xfId="0" applyFont="1" applyFill="1" applyBorder="1" applyAlignment="1">
      <alignment vertical="top" wrapText="1"/>
    </xf>
    <xf numFmtId="15" fontId="2" fillId="2" borderId="13" xfId="0" applyNumberFormat="1" applyFont="1" applyFill="1" applyBorder="1" applyAlignment="1">
      <alignment vertical="top" wrapText="1"/>
    </xf>
    <xf numFmtId="0" fontId="2" fillId="2" borderId="14" xfId="0" applyFont="1" applyFill="1" applyBorder="1" applyAlignment="1">
      <alignment vertical="top" wrapText="1"/>
    </xf>
    <xf numFmtId="15" fontId="2" fillId="2" borderId="4" xfId="0" applyNumberFormat="1" applyFont="1" applyFill="1" applyBorder="1" applyAlignment="1">
      <alignment horizontal="left" vertical="top" wrapText="1"/>
    </xf>
    <xf numFmtId="15" fontId="2" fillId="2" borderId="3" xfId="0" applyNumberFormat="1" applyFont="1" applyFill="1" applyBorder="1" applyAlignment="1">
      <alignment horizontal="left" vertical="top" wrapText="1"/>
    </xf>
    <xf numFmtId="0" fontId="10" fillId="2" borderId="0" xfId="0" applyFont="1" applyFill="1" applyBorder="1" applyAlignment="1">
      <alignment horizontal="center" vertical="center"/>
    </xf>
    <xf numFmtId="0" fontId="10" fillId="2" borderId="11" xfId="0" applyFont="1" applyFill="1" applyBorder="1"/>
    <xf numFmtId="0" fontId="10" fillId="2" borderId="12" xfId="0" applyFont="1" applyFill="1" applyBorder="1" applyAlignment="1">
      <alignment horizontal="center"/>
    </xf>
    <xf numFmtId="0" fontId="10" fillId="2" borderId="6" xfId="0" applyFont="1" applyFill="1" applyBorder="1" applyAlignment="1">
      <alignment horizontal="center"/>
    </xf>
    <xf numFmtId="0" fontId="10" fillId="2" borderId="0" xfId="0" applyFont="1" applyFill="1" applyBorder="1"/>
    <xf numFmtId="0" fontId="10" fillId="2" borderId="8" xfId="0" applyFont="1" applyFill="1" applyBorder="1" applyAlignment="1">
      <alignment horizontal="center"/>
    </xf>
    <xf numFmtId="0" fontId="10" fillId="2" borderId="15" xfId="0" applyFont="1" applyFill="1" applyBorder="1" applyAlignment="1">
      <alignment horizontal="left"/>
    </xf>
    <xf numFmtId="0" fontId="10" fillId="2" borderId="6" xfId="0" applyFont="1" applyFill="1" applyBorder="1" applyAlignment="1">
      <alignment horizontal="left"/>
    </xf>
    <xf numFmtId="0" fontId="10" fillId="2" borderId="7" xfId="0" applyFont="1" applyFill="1" applyBorder="1" applyAlignment="1">
      <alignment horizontal="left"/>
    </xf>
    <xf numFmtId="15" fontId="2" fillId="2" borderId="7" xfId="0" applyNumberFormat="1" applyFont="1" applyFill="1" applyBorder="1" applyAlignment="1">
      <alignment horizontal="left" vertical="top" wrapText="1"/>
    </xf>
    <xf numFmtId="0" fontId="10" fillId="2" borderId="8" xfId="0" applyFont="1" applyFill="1" applyBorder="1" applyAlignment="1">
      <alignment horizontal="left"/>
    </xf>
    <xf numFmtId="15" fontId="2" fillId="2" borderId="10" xfId="0" applyNumberFormat="1" applyFont="1" applyFill="1" applyBorder="1" applyAlignment="1">
      <alignment horizontal="left" vertical="top" wrapText="1"/>
    </xf>
    <xf numFmtId="15" fontId="2" fillId="2" borderId="14" xfId="0" applyNumberFormat="1" applyFont="1" applyFill="1" applyBorder="1" applyAlignment="1">
      <alignment horizontal="left" vertical="top" wrapText="1"/>
    </xf>
    <xf numFmtId="0" fontId="10" fillId="2" borderId="0" xfId="0" applyFont="1" applyFill="1" applyBorder="1" applyAlignment="1">
      <alignment horizontal="center"/>
    </xf>
    <xf numFmtId="164" fontId="2" fillId="2" borderId="10" xfId="0" applyNumberFormat="1" applyFont="1" applyFill="1" applyBorder="1" applyAlignment="1">
      <alignment vertical="top" wrapText="1"/>
    </xf>
    <xf numFmtId="164" fontId="2" fillId="2" borderId="12" xfId="0" applyNumberFormat="1" applyFont="1" applyFill="1" applyBorder="1" applyAlignment="1">
      <alignment vertical="top" wrapText="1"/>
    </xf>
    <xf numFmtId="164" fontId="2" fillId="2" borderId="14" xfId="0" applyNumberFormat="1" applyFont="1" applyFill="1" applyBorder="1" applyAlignment="1">
      <alignment vertical="top" wrapText="1"/>
    </xf>
    <xf numFmtId="164" fontId="2" fillId="2" borderId="0" xfId="0" applyNumberFormat="1" applyFont="1" applyFill="1" applyBorder="1" applyAlignment="1">
      <alignment vertical="top" wrapText="1"/>
    </xf>
    <xf numFmtId="0" fontId="0" fillId="2" borderId="16" xfId="0" applyFill="1" applyBorder="1" applyAlignment="1">
      <alignment vertical="center"/>
    </xf>
    <xf numFmtId="0" fontId="0" fillId="2" borderId="18" xfId="0" applyFill="1" applyBorder="1" applyAlignment="1">
      <alignment vertical="center"/>
    </xf>
    <xf numFmtId="0" fontId="0" fillId="2" borderId="0" xfId="0" applyFill="1" applyBorder="1" applyAlignment="1">
      <alignment vertical="center"/>
    </xf>
    <xf numFmtId="0" fontId="0" fillId="2" borderId="19" xfId="0" applyFill="1" applyBorder="1" applyAlignment="1">
      <alignment vertical="center"/>
    </xf>
    <xf numFmtId="0" fontId="10" fillId="2" borderId="17" xfId="0" applyFont="1" applyFill="1" applyBorder="1" applyAlignment="1">
      <alignment horizontal="center" vertical="center"/>
    </xf>
    <xf numFmtId="0" fontId="2" fillId="2" borderId="1" xfId="0" applyFont="1" applyFill="1" applyBorder="1" applyAlignment="1">
      <alignment vertical="top" wrapText="1"/>
    </xf>
    <xf numFmtId="3" fontId="2" fillId="2" borderId="0" xfId="0" applyNumberFormat="1" applyFont="1" applyFill="1" applyAlignment="1">
      <alignment vertical="top" wrapText="1"/>
    </xf>
    <xf numFmtId="0" fontId="1" fillId="2" borderId="0" xfId="0" applyFont="1" applyFill="1" applyAlignment="1">
      <alignment wrapText="1"/>
    </xf>
    <xf numFmtId="0" fontId="4" fillId="2" borderId="1" xfId="0" applyFont="1" applyFill="1" applyBorder="1" applyAlignment="1">
      <alignment vertical="top" wrapText="1"/>
    </xf>
    <xf numFmtId="15" fontId="2" fillId="2" borderId="1" xfId="0" applyNumberFormat="1" applyFont="1" applyFill="1" applyBorder="1" applyAlignment="1">
      <alignment horizontal="right" vertical="top" wrapText="1"/>
    </xf>
    <xf numFmtId="1" fontId="3" fillId="2" borderId="1" xfId="0" applyNumberFormat="1" applyFont="1" applyFill="1" applyBorder="1" applyAlignment="1">
      <alignment horizontal="center" vertical="top" wrapText="1"/>
    </xf>
    <xf numFmtId="0" fontId="0" fillId="2" borderId="0" xfId="0" applyFill="1"/>
    <xf numFmtId="0" fontId="0" fillId="2" borderId="0" xfId="0" applyFill="1" applyAlignment="1">
      <alignment horizontal="center"/>
    </xf>
    <xf numFmtId="0" fontId="10" fillId="2" borderId="0" xfId="0" applyFont="1" applyFill="1" applyAlignment="1">
      <alignment horizontal="center" wrapText="1"/>
    </xf>
    <xf numFmtId="0" fontId="10" fillId="2" borderId="0" xfId="0" applyFont="1" applyFill="1" applyAlignment="1">
      <alignment wrapText="1"/>
    </xf>
    <xf numFmtId="0" fontId="14" fillId="2" borderId="0" xfId="0" applyFont="1" applyFill="1" applyAlignment="1">
      <alignment vertical="top" wrapText="1"/>
    </xf>
    <xf numFmtId="0" fontId="15" fillId="2" borderId="0" xfId="1" applyFont="1" applyFill="1" applyAlignment="1" applyProtection="1">
      <alignment vertical="top" wrapText="1"/>
    </xf>
    <xf numFmtId="0" fontId="16" fillId="2" borderId="0" xfId="0" applyNumberFormat="1" applyFont="1" applyFill="1" applyAlignment="1">
      <alignment horizontal="center" vertical="top" wrapText="1"/>
    </xf>
    <xf numFmtId="0" fontId="15" fillId="2" borderId="0" xfId="1" applyFont="1" applyFill="1" applyBorder="1" applyAlignment="1" applyProtection="1">
      <alignment vertical="top" wrapText="1"/>
    </xf>
    <xf numFmtId="0" fontId="21" fillId="2" borderId="0" xfId="0" applyFont="1" applyFill="1" applyAlignment="1">
      <alignment horizontal="center" vertical="top" wrapText="1"/>
    </xf>
    <xf numFmtId="0" fontId="22" fillId="2" borderId="0" xfId="0" applyFont="1" applyFill="1" applyAlignment="1">
      <alignment vertical="top" wrapText="1"/>
    </xf>
    <xf numFmtId="0" fontId="22" fillId="2" borderId="0" xfId="0" applyFont="1" applyFill="1" applyBorder="1" applyAlignment="1">
      <alignment vertical="top" wrapText="1"/>
    </xf>
    <xf numFmtId="0" fontId="23" fillId="2" borderId="0" xfId="0" applyFont="1" applyFill="1" applyBorder="1" applyAlignment="1">
      <alignment vertical="top" wrapText="1"/>
    </xf>
    <xf numFmtId="0" fontId="25" fillId="3" borderId="16" xfId="0" applyFont="1" applyFill="1" applyBorder="1" applyAlignment="1">
      <alignment vertical="top" wrapText="1"/>
    </xf>
    <xf numFmtId="0" fontId="25" fillId="3" borderId="18" xfId="0" applyFont="1" applyFill="1" applyBorder="1" applyAlignment="1">
      <alignment vertical="top" wrapText="1"/>
    </xf>
    <xf numFmtId="0" fontId="21" fillId="3" borderId="1" xfId="0" applyFont="1" applyFill="1" applyBorder="1" applyAlignment="1">
      <alignment horizontal="center" vertical="top" wrapText="1"/>
    </xf>
    <xf numFmtId="0" fontId="22" fillId="3" borderId="3" xfId="0" applyFont="1" applyFill="1" applyBorder="1" applyAlignment="1">
      <alignment horizontal="left" vertical="top" wrapText="1"/>
    </xf>
    <xf numFmtId="15" fontId="21" fillId="3" borderId="2" xfId="0" applyNumberFormat="1" applyFont="1" applyFill="1" applyBorder="1" applyAlignment="1">
      <alignment horizontal="center" vertical="top" wrapText="1"/>
    </xf>
    <xf numFmtId="0" fontId="21" fillId="3" borderId="2" xfId="0" applyFont="1" applyFill="1" applyBorder="1" applyAlignment="1">
      <alignment horizontal="center" vertical="top" wrapText="1"/>
    </xf>
    <xf numFmtId="15" fontId="18" fillId="2" borderId="0" xfId="0" applyNumberFormat="1" applyFont="1" applyFill="1" applyBorder="1" applyAlignment="1">
      <alignment vertical="top" wrapText="1"/>
    </xf>
    <xf numFmtId="0" fontId="27" fillId="3" borderId="21" xfId="0" applyFont="1" applyFill="1" applyBorder="1" applyAlignment="1">
      <alignment vertical="top" wrapText="1"/>
    </xf>
    <xf numFmtId="0" fontId="27" fillId="3" borderId="5" xfId="0" applyFont="1" applyFill="1" applyBorder="1" applyAlignment="1">
      <alignment vertical="top" wrapText="1"/>
    </xf>
    <xf numFmtId="15" fontId="18" fillId="2" borderId="0" xfId="0" applyNumberFormat="1" applyFont="1" applyFill="1" applyAlignment="1">
      <alignment vertical="top" wrapText="1"/>
    </xf>
    <xf numFmtId="15" fontId="28" fillId="3" borderId="1" xfId="0" applyNumberFormat="1" applyFont="1" applyFill="1" applyBorder="1" applyAlignment="1">
      <alignment horizontal="center" vertical="top" wrapText="1"/>
    </xf>
    <xf numFmtId="15" fontId="29" fillId="3" borderId="3" xfId="0" applyNumberFormat="1" applyFont="1" applyFill="1" applyBorder="1" applyAlignment="1">
      <alignment horizontal="center" vertical="top" wrapText="1"/>
    </xf>
    <xf numFmtId="15" fontId="18" fillId="2" borderId="1" xfId="0" applyNumberFormat="1" applyFont="1" applyFill="1" applyBorder="1" applyAlignment="1">
      <alignment horizontal="right" vertical="top" wrapText="1"/>
    </xf>
    <xf numFmtId="15" fontId="18" fillId="2" borderId="4" xfId="0" applyNumberFormat="1" applyFont="1" applyFill="1" applyBorder="1" applyAlignment="1">
      <alignment horizontal="right" vertical="top" wrapText="1"/>
    </xf>
    <xf numFmtId="15" fontId="18" fillId="2" borderId="3" xfId="0" applyNumberFormat="1" applyFont="1" applyFill="1" applyBorder="1" applyAlignment="1">
      <alignment horizontal="right" vertical="top" wrapText="1"/>
    </xf>
    <xf numFmtId="15" fontId="19" fillId="2" borderId="1" xfId="0" applyNumberFormat="1" applyFont="1" applyFill="1" applyBorder="1" applyAlignment="1">
      <alignment horizontal="left" vertical="top" wrapText="1"/>
    </xf>
    <xf numFmtId="15" fontId="19" fillId="2" borderId="4" xfId="0" applyNumberFormat="1" applyFont="1" applyFill="1" applyBorder="1" applyAlignment="1">
      <alignment horizontal="left" vertical="top" wrapText="1"/>
    </xf>
    <xf numFmtId="15" fontId="19" fillId="2" borderId="3" xfId="0" applyNumberFormat="1" applyFont="1" applyFill="1" applyBorder="1" applyAlignment="1">
      <alignment horizontal="left" vertical="top" wrapText="1"/>
    </xf>
    <xf numFmtId="1" fontId="31" fillId="2" borderId="4" xfId="0" applyNumberFormat="1" applyFont="1" applyFill="1" applyBorder="1" applyAlignment="1">
      <alignment horizontal="left" vertical="top" wrapText="1"/>
    </xf>
    <xf numFmtId="0" fontId="32" fillId="2" borderId="4" xfId="0" applyFont="1" applyFill="1" applyBorder="1" applyAlignment="1">
      <alignment vertical="top" wrapText="1"/>
    </xf>
    <xf numFmtId="0" fontId="20" fillId="2" borderId="0" xfId="0" applyFont="1" applyFill="1" applyBorder="1" applyAlignment="1">
      <alignment vertical="top" wrapText="1"/>
    </xf>
    <xf numFmtId="0" fontId="19" fillId="2" borderId="0" xfId="0" applyNumberFormat="1" applyFont="1" applyFill="1" applyAlignment="1">
      <alignment vertical="top" wrapText="1"/>
    </xf>
    <xf numFmtId="0" fontId="33" fillId="3" borderId="1" xfId="0" applyNumberFormat="1" applyFont="1" applyFill="1" applyBorder="1" applyAlignment="1">
      <alignment horizontal="center" vertical="top" wrapText="1"/>
    </xf>
    <xf numFmtId="0" fontId="30" fillId="3" borderId="3" xfId="0" applyNumberFormat="1" applyFont="1" applyFill="1" applyBorder="1" applyAlignment="1">
      <alignment horizontal="center" vertical="top" wrapText="1"/>
    </xf>
    <xf numFmtId="0" fontId="20" fillId="2" borderId="1" xfId="0" applyFont="1" applyFill="1" applyBorder="1" applyAlignment="1">
      <alignment vertical="top" wrapText="1"/>
    </xf>
    <xf numFmtId="15" fontId="19" fillId="2" borderId="4" xfId="0" applyNumberFormat="1" applyFont="1" applyFill="1" applyBorder="1" applyAlignment="1">
      <alignment vertical="top" wrapText="1"/>
    </xf>
    <xf numFmtId="0" fontId="20" fillId="2" borderId="4" xfId="0" applyFont="1" applyFill="1" applyBorder="1" applyAlignment="1">
      <alignment vertical="top" wrapText="1"/>
    </xf>
    <xf numFmtId="0" fontId="20" fillId="2" borderId="3" xfId="0" applyFont="1" applyFill="1" applyBorder="1" applyAlignment="1">
      <alignment vertical="top" wrapText="1"/>
    </xf>
    <xf numFmtId="0" fontId="20" fillId="2" borderId="0" xfId="0" applyFont="1" applyFill="1" applyAlignment="1">
      <alignment vertical="top" wrapText="1"/>
    </xf>
    <xf numFmtId="164" fontId="2" fillId="2" borderId="1" xfId="0" applyNumberFormat="1" applyFont="1" applyFill="1" applyBorder="1" applyAlignment="1">
      <alignment vertical="top" wrapText="1"/>
    </xf>
    <xf numFmtId="164" fontId="2" fillId="2" borderId="4" xfId="0" applyNumberFormat="1" applyFont="1" applyFill="1" applyBorder="1" applyAlignment="1">
      <alignment vertical="top" wrapText="1"/>
    </xf>
    <xf numFmtId="164" fontId="2" fillId="2" borderId="3" xfId="0" applyNumberFormat="1" applyFont="1" applyFill="1" applyBorder="1" applyAlignment="1">
      <alignment vertical="top" wrapText="1"/>
    </xf>
    <xf numFmtId="0" fontId="0" fillId="2" borderId="17" xfId="0" applyFill="1" applyBorder="1" applyAlignment="1">
      <alignment vertical="center"/>
    </xf>
    <xf numFmtId="166" fontId="34" fillId="2" borderId="21" xfId="0" applyNumberFormat="1" applyFont="1" applyFill="1" applyBorder="1" applyAlignment="1">
      <alignment horizontal="center" vertical="center"/>
    </xf>
    <xf numFmtId="0" fontId="1" fillId="2" borderId="0" xfId="0" applyFont="1" applyFill="1" applyBorder="1" applyAlignment="1">
      <alignment horizontal="center" vertical="center"/>
    </xf>
    <xf numFmtId="166" fontId="34" fillId="2" borderId="5" xfId="0" applyNumberFormat="1" applyFont="1" applyFill="1" applyBorder="1" applyAlignment="1">
      <alignment horizontal="center" vertical="center"/>
    </xf>
    <xf numFmtId="0" fontId="0" fillId="2" borderId="20" xfId="0" applyFill="1" applyBorder="1" applyAlignment="1">
      <alignment vertical="center"/>
    </xf>
    <xf numFmtId="0" fontId="34" fillId="2" borderId="20" xfId="0" applyFont="1" applyFill="1" applyBorder="1" applyAlignment="1">
      <alignment vertical="center"/>
    </xf>
    <xf numFmtId="166" fontId="34" fillId="2" borderId="22" xfId="0" applyNumberFormat="1" applyFont="1" applyFill="1" applyBorder="1" applyAlignment="1">
      <alignment horizontal="center" vertical="center"/>
    </xf>
    <xf numFmtId="0" fontId="35" fillId="5" borderId="2" xfId="0" applyFont="1" applyFill="1" applyBorder="1" applyAlignment="1">
      <alignment horizontal="center" vertical="top" wrapText="1"/>
    </xf>
    <xf numFmtId="15" fontId="36" fillId="2" borderId="37" xfId="0" applyNumberFormat="1" applyFont="1" applyFill="1" applyBorder="1" applyAlignment="1">
      <alignment wrapText="1"/>
    </xf>
    <xf numFmtId="0" fontId="36" fillId="2" borderId="37" xfId="0" applyFont="1" applyFill="1" applyBorder="1" applyAlignment="1">
      <alignment vertical="center" wrapText="1"/>
    </xf>
    <xf numFmtId="0" fontId="36" fillId="2" borderId="37" xfId="0" applyFont="1" applyFill="1" applyBorder="1" applyAlignment="1">
      <alignment wrapText="1"/>
    </xf>
    <xf numFmtId="0" fontId="38" fillId="2" borderId="37" xfId="0" applyFont="1" applyFill="1" applyBorder="1" applyAlignment="1">
      <alignment wrapText="1"/>
    </xf>
    <xf numFmtId="0" fontId="36" fillId="2" borderId="0" xfId="0" applyFont="1" applyFill="1" applyAlignment="1">
      <alignment wrapText="1"/>
    </xf>
    <xf numFmtId="0" fontId="36" fillId="2" borderId="0" xfId="0" applyFont="1" applyFill="1"/>
    <xf numFmtId="0" fontId="36" fillId="2" borderId="0" xfId="0" applyFont="1" applyFill="1" applyAlignment="1">
      <alignment horizontal="right"/>
    </xf>
    <xf numFmtId="0" fontId="36" fillId="2" borderId="0" xfId="0" applyFont="1" applyFill="1" applyAlignment="1">
      <alignment horizontal="center"/>
    </xf>
    <xf numFmtId="0" fontId="37" fillId="2" borderId="37" xfId="0" applyFont="1" applyFill="1" applyBorder="1" applyAlignment="1">
      <alignment wrapText="1"/>
    </xf>
    <xf numFmtId="0" fontId="36" fillId="2" borderId="36" xfId="0" applyFont="1" applyFill="1" applyBorder="1" applyAlignment="1">
      <alignment wrapText="1"/>
    </xf>
    <xf numFmtId="0" fontId="37" fillId="2" borderId="36" xfId="0" applyFont="1" applyFill="1" applyBorder="1" applyAlignment="1">
      <alignment wrapText="1"/>
    </xf>
    <xf numFmtId="0" fontId="38" fillId="2" borderId="36" xfId="0" applyFont="1" applyFill="1" applyBorder="1" applyAlignment="1">
      <alignment wrapText="1"/>
    </xf>
    <xf numFmtId="0" fontId="36" fillId="2" borderId="0" xfId="0" applyFont="1" applyFill="1" applyBorder="1" applyAlignment="1">
      <alignment wrapText="1"/>
    </xf>
    <xf numFmtId="0" fontId="36" fillId="2" borderId="2" xfId="0" applyFont="1" applyFill="1" applyBorder="1" applyAlignment="1">
      <alignment wrapText="1"/>
    </xf>
    <xf numFmtId="0" fontId="38" fillId="2" borderId="2" xfId="0" applyFont="1" applyFill="1" applyBorder="1" applyAlignment="1">
      <alignment wrapText="1"/>
    </xf>
    <xf numFmtId="0" fontId="39" fillId="2" borderId="2" xfId="0" applyFont="1" applyFill="1" applyBorder="1" applyAlignment="1">
      <alignment wrapText="1"/>
    </xf>
    <xf numFmtId="0" fontId="0" fillId="4" borderId="0" xfId="0" applyFill="1" applyBorder="1"/>
    <xf numFmtId="15" fontId="36" fillId="4" borderId="0" xfId="0" applyNumberFormat="1" applyFont="1" applyFill="1" applyBorder="1" applyAlignment="1">
      <alignment wrapText="1"/>
    </xf>
    <xf numFmtId="15" fontId="32" fillId="2" borderId="4" xfId="0" applyNumberFormat="1" applyFont="1" applyFill="1" applyBorder="1" applyAlignment="1">
      <alignment horizontal="center" vertical="top" wrapText="1"/>
    </xf>
    <xf numFmtId="0" fontId="2" fillId="2" borderId="4" xfId="3" applyFont="1" applyFill="1" applyBorder="1" applyAlignment="1">
      <alignment vertical="top" wrapText="1"/>
    </xf>
    <xf numFmtId="1" fontId="2" fillId="2" borderId="4" xfId="3" applyNumberFormat="1" applyFont="1" applyFill="1" applyBorder="1" applyAlignment="1">
      <alignment horizontal="left" vertical="top" wrapText="1"/>
    </xf>
    <xf numFmtId="1" fontId="41" fillId="2" borderId="4" xfId="0" applyNumberFormat="1" applyFont="1" applyFill="1" applyBorder="1" applyAlignment="1">
      <alignment horizontal="left" vertical="top" wrapText="1"/>
    </xf>
    <xf numFmtId="1" fontId="2" fillId="6" borderId="4" xfId="3" applyNumberFormat="1" applyFont="1" applyFill="1" applyBorder="1" applyAlignment="1">
      <alignment horizontal="left" vertical="top" wrapText="1"/>
    </xf>
    <xf numFmtId="1" fontId="2" fillId="4" borderId="4" xfId="0" applyNumberFormat="1" applyFont="1" applyFill="1" applyBorder="1" applyAlignment="1">
      <alignment horizontal="left" vertical="top" wrapText="1"/>
    </xf>
    <xf numFmtId="1" fontId="32" fillId="4" borderId="4" xfId="0" applyNumberFormat="1" applyFont="1" applyFill="1" applyBorder="1" applyAlignment="1">
      <alignment horizontal="left" vertical="top" wrapText="1"/>
    </xf>
    <xf numFmtId="0" fontId="2" fillId="4" borderId="4" xfId="0" applyFont="1" applyFill="1" applyBorder="1" applyAlignment="1">
      <alignment vertical="top" wrapText="1"/>
    </xf>
    <xf numFmtId="1" fontId="41" fillId="4" borderId="4" xfId="0" applyNumberFormat="1" applyFont="1" applyFill="1" applyBorder="1" applyAlignment="1">
      <alignment horizontal="left" vertical="top" wrapText="1"/>
    </xf>
    <xf numFmtId="1" fontId="41" fillId="0" borderId="4" xfId="0" applyNumberFormat="1" applyFont="1" applyFill="1" applyBorder="1" applyAlignment="1">
      <alignment horizontal="left" vertical="top" wrapText="1"/>
    </xf>
    <xf numFmtId="1" fontId="32" fillId="2" borderId="4" xfId="3" applyNumberFormat="1" applyFont="1" applyFill="1" applyBorder="1" applyAlignment="1">
      <alignment horizontal="left" vertical="top" wrapText="1"/>
    </xf>
    <xf numFmtId="1" fontId="42" fillId="2" borderId="4" xfId="1" applyNumberFormat="1" applyFont="1" applyFill="1" applyBorder="1" applyAlignment="1" applyProtection="1">
      <alignment horizontal="left" vertical="top" wrapText="1"/>
    </xf>
    <xf numFmtId="0" fontId="43" fillId="2" borderId="4" xfId="0" applyFont="1" applyFill="1" applyBorder="1" applyAlignment="1">
      <alignment vertical="top" wrapText="1"/>
    </xf>
    <xf numFmtId="164" fontId="2" fillId="2" borderId="9" xfId="0" applyNumberFormat="1" applyFont="1" applyFill="1" applyBorder="1" applyAlignment="1">
      <alignment horizontal="left" vertical="top" wrapText="1"/>
    </xf>
    <xf numFmtId="164" fontId="2" fillId="2" borderId="11" xfId="0" applyNumberFormat="1" applyFont="1" applyFill="1" applyBorder="1" applyAlignment="1">
      <alignment horizontal="left" vertical="top" wrapText="1"/>
    </xf>
    <xf numFmtId="164" fontId="2" fillId="2" borderId="13" xfId="0" applyNumberFormat="1" applyFont="1" applyFill="1" applyBorder="1" applyAlignment="1">
      <alignment horizontal="left" vertical="top" wrapText="1"/>
    </xf>
    <xf numFmtId="164" fontId="2" fillId="2" borderId="0" xfId="0" applyNumberFormat="1" applyFont="1" applyFill="1" applyBorder="1" applyAlignment="1">
      <alignment horizontal="left" vertical="top" wrapText="1"/>
    </xf>
    <xf numFmtId="164" fontId="3" fillId="2" borderId="2" xfId="0" applyNumberFormat="1" applyFont="1" applyFill="1" applyBorder="1" applyAlignment="1">
      <alignment vertical="top" wrapText="1"/>
    </xf>
    <xf numFmtId="164" fontId="2" fillId="2" borderId="1" xfId="0" applyNumberFormat="1" applyFont="1" applyFill="1" applyBorder="1" applyAlignment="1">
      <alignment horizontal="left" vertical="top" wrapText="1"/>
    </xf>
    <xf numFmtId="164" fontId="2" fillId="0" borderId="4" xfId="0" applyNumberFormat="1" applyFont="1" applyFill="1" applyBorder="1" applyAlignment="1">
      <alignment horizontal="left" vertical="top" wrapText="1"/>
    </xf>
    <xf numFmtId="164" fontId="2" fillId="2" borderId="4" xfId="0" applyNumberFormat="1" applyFont="1" applyFill="1" applyBorder="1" applyAlignment="1">
      <alignment horizontal="left" vertical="top" wrapText="1"/>
    </xf>
    <xf numFmtId="164" fontId="31" fillId="2" borderId="4" xfId="0" applyNumberFormat="1" applyFont="1" applyFill="1" applyBorder="1" applyAlignment="1">
      <alignment horizontal="left" vertical="top" wrapText="1"/>
    </xf>
    <xf numFmtId="164" fontId="2" fillId="2" borderId="3" xfId="0" applyNumberFormat="1" applyFont="1" applyFill="1" applyBorder="1" applyAlignment="1">
      <alignment horizontal="left" vertical="top" wrapText="1"/>
    </xf>
    <xf numFmtId="164" fontId="32" fillId="2" borderId="4" xfId="0" applyNumberFormat="1" applyFont="1" applyFill="1" applyBorder="1" applyAlignment="1">
      <alignment horizontal="left" vertical="top" wrapText="1"/>
    </xf>
    <xf numFmtId="164" fontId="40" fillId="2" borderId="4" xfId="0" applyNumberFormat="1" applyFont="1" applyFill="1" applyBorder="1" applyAlignment="1">
      <alignment horizontal="left" vertical="top" wrapText="1"/>
    </xf>
    <xf numFmtId="15" fontId="44" fillId="2" borderId="4" xfId="0" applyNumberFormat="1" applyFont="1" applyFill="1" applyBorder="1" applyAlignment="1">
      <alignment horizontal="right" vertical="top" wrapText="1"/>
    </xf>
    <xf numFmtId="168" fontId="2" fillId="2" borderId="4" xfId="0" applyNumberFormat="1" applyFont="1" applyFill="1" applyBorder="1" applyAlignment="1">
      <alignment horizontal="left" vertical="top" wrapText="1"/>
    </xf>
    <xf numFmtId="169" fontId="2" fillId="2" borderId="4" xfId="0" applyNumberFormat="1" applyFont="1" applyFill="1" applyBorder="1" applyAlignment="1">
      <alignment horizontal="left" vertical="top" wrapText="1"/>
    </xf>
    <xf numFmtId="0" fontId="8" fillId="2" borderId="4" xfId="0" applyFont="1" applyFill="1" applyBorder="1" applyAlignment="1">
      <alignment vertical="top" wrapText="1"/>
    </xf>
    <xf numFmtId="0" fontId="8" fillId="2" borderId="3" xfId="0" applyFont="1" applyFill="1" applyBorder="1" applyAlignment="1">
      <alignment vertical="top" wrapText="1"/>
    </xf>
    <xf numFmtId="0" fontId="32" fillId="2" borderId="0" xfId="0" applyFont="1" applyFill="1" applyAlignment="1">
      <alignment vertical="top" wrapText="1"/>
    </xf>
    <xf numFmtId="15" fontId="43" fillId="2" borderId="4" xfId="0" applyNumberFormat="1" applyFont="1" applyFill="1" applyBorder="1" applyAlignment="1">
      <alignment horizontal="center" vertical="top" wrapText="1"/>
    </xf>
    <xf numFmtId="170" fontId="41" fillId="2" borderId="4" xfId="0" applyNumberFormat="1" applyFont="1" applyFill="1" applyBorder="1" applyAlignment="1">
      <alignment horizontal="left" vertical="top" wrapText="1"/>
    </xf>
    <xf numFmtId="0" fontId="45" fillId="2" borderId="4" xfId="0" applyFont="1" applyFill="1" applyBorder="1" applyAlignment="1">
      <alignment vertical="top" wrapText="1"/>
    </xf>
    <xf numFmtId="15" fontId="3" fillId="2" borderId="27" xfId="0" applyNumberFormat="1" applyFont="1" applyFill="1" applyBorder="1" applyAlignment="1">
      <alignment horizontal="center" vertical="top" wrapText="1"/>
    </xf>
    <xf numFmtId="15" fontId="3" fillId="2" borderId="28" xfId="0" applyNumberFormat="1" applyFont="1" applyFill="1" applyBorder="1" applyAlignment="1">
      <alignment horizontal="center" vertical="top" wrapText="1"/>
    </xf>
    <xf numFmtId="0" fontId="10" fillId="2" borderId="9" xfId="0" applyFont="1" applyFill="1" applyBorder="1" applyAlignment="1">
      <alignment horizontal="center" vertical="center"/>
    </xf>
    <xf numFmtId="0" fontId="10" fillId="2" borderId="23"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24"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6" xfId="0" applyFont="1" applyFill="1" applyBorder="1" applyAlignment="1">
      <alignment horizontal="left" vertical="center"/>
    </xf>
    <xf numFmtId="0" fontId="10" fillId="2" borderId="8" xfId="0" applyFont="1" applyFill="1" applyBorder="1" applyAlignment="1">
      <alignment horizontal="left" vertical="center"/>
    </xf>
    <xf numFmtId="0" fontId="26" fillId="3" borderId="18" xfId="0" applyFont="1" applyFill="1" applyBorder="1" applyAlignment="1">
      <alignment horizontal="center"/>
    </xf>
    <xf numFmtId="0" fontId="26" fillId="3" borderId="5" xfId="0" applyFont="1" applyFill="1" applyBorder="1" applyAlignment="1">
      <alignment horizontal="center"/>
    </xf>
    <xf numFmtId="0" fontId="26" fillId="3" borderId="19" xfId="0" applyFont="1" applyFill="1" applyBorder="1" applyAlignment="1">
      <alignment horizontal="center"/>
    </xf>
    <xf numFmtId="0" fontId="26" fillId="3" borderId="22" xfId="0" applyFont="1" applyFill="1" applyBorder="1" applyAlignment="1">
      <alignment horizontal="center"/>
    </xf>
    <xf numFmtId="0" fontId="24" fillId="3" borderId="25" xfId="0" applyFont="1" applyFill="1" applyBorder="1" applyAlignment="1">
      <alignment horizontal="center" vertical="center"/>
    </xf>
    <xf numFmtId="0" fontId="24" fillId="3" borderId="26" xfId="0" applyFont="1" applyFill="1" applyBorder="1" applyAlignment="1">
      <alignment horizontal="center" vertical="center"/>
    </xf>
    <xf numFmtId="0" fontId="24" fillId="3" borderId="29"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31" xfId="0" applyFont="1" applyFill="1" applyBorder="1" applyAlignment="1">
      <alignment horizontal="center" vertical="center"/>
    </xf>
    <xf numFmtId="0" fontId="24" fillId="3" borderId="32" xfId="0" applyFont="1" applyFill="1" applyBorder="1" applyAlignment="1">
      <alignment horizontal="center" vertical="center"/>
    </xf>
    <xf numFmtId="0" fontId="24" fillId="3" borderId="33" xfId="0" applyFont="1" applyFill="1" applyBorder="1" applyAlignment="1">
      <alignment horizontal="center" vertical="center"/>
    </xf>
    <xf numFmtId="0" fontId="24" fillId="3" borderId="34" xfId="0" applyFont="1" applyFill="1" applyBorder="1" applyAlignment="1">
      <alignment horizontal="center" vertical="center"/>
    </xf>
    <xf numFmtId="0" fontId="24" fillId="3" borderId="35" xfId="0" applyFont="1" applyFill="1" applyBorder="1" applyAlignment="1">
      <alignment horizontal="center" vertical="center"/>
    </xf>
    <xf numFmtId="15" fontId="21" fillId="3" borderId="38" xfId="0" applyNumberFormat="1" applyFont="1" applyFill="1" applyBorder="1" applyAlignment="1">
      <alignment horizontal="center" vertical="top" wrapText="1"/>
    </xf>
    <xf numFmtId="15" fontId="21" fillId="3" borderId="39" xfId="0" applyNumberFormat="1" applyFont="1" applyFill="1" applyBorder="1" applyAlignment="1">
      <alignment horizontal="center" vertical="top" wrapText="1"/>
    </xf>
  </cellXfs>
  <cellStyles count="4">
    <cellStyle name="Hipervínculo" xfId="1" builtinId="8"/>
    <cellStyle name="Normal" xfId="0" builtinId="0"/>
    <cellStyle name="Normal 2" xfId="3"/>
    <cellStyle name="Normal 3" xfId="2"/>
  </cellStyles>
  <dxfs count="74">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xdr:col>
      <xdr:colOff>523875</xdr:colOff>
      <xdr:row>1</xdr:row>
      <xdr:rowOff>38100</xdr:rowOff>
    </xdr:from>
    <xdr:to>
      <xdr:col>6</xdr:col>
      <xdr:colOff>361950</xdr:colOff>
      <xdr:row>4</xdr:row>
      <xdr:rowOff>152400</xdr:rowOff>
    </xdr:to>
    <xdr:pic>
      <xdr:nvPicPr>
        <xdr:cNvPr id="7833777" name="Picture 4" descr="http://tbn3.google.com/images?q=tbn:e4nnvknM9M8gNM:http://www.dafp.gov.co/Documentos/sello%2520ntcgp%2520100-2004.jpg"/>
        <xdr:cNvPicPr>
          <a:picLocks noChangeAspect="1" noChangeArrowheads="1"/>
        </xdr:cNvPicPr>
      </xdr:nvPicPr>
      <xdr:blipFill>
        <a:blip xmlns:r="http://schemas.openxmlformats.org/officeDocument/2006/relationships" r:embed="rId1" cstate="print"/>
        <a:srcRect/>
        <a:stretch>
          <a:fillRect/>
        </a:stretch>
      </xdr:blipFill>
      <xdr:spPr bwMode="auto">
        <a:xfrm>
          <a:off x="7781925" y="209550"/>
          <a:ext cx="600075" cy="600075"/>
        </a:xfrm>
        <a:prstGeom prst="rect">
          <a:avLst/>
        </a:prstGeom>
        <a:noFill/>
        <a:ln w="9525">
          <a:noFill/>
          <a:miter lim="800000"/>
          <a:headEnd/>
          <a:tailEnd/>
        </a:ln>
      </xdr:spPr>
    </xdr:pic>
    <xdr:clientData/>
  </xdr:twoCellAnchor>
  <xdr:twoCellAnchor>
    <xdr:from>
      <xdr:col>2</xdr:col>
      <xdr:colOff>180975</xdr:colOff>
      <xdr:row>1</xdr:row>
      <xdr:rowOff>38100</xdr:rowOff>
    </xdr:from>
    <xdr:to>
      <xdr:col>2</xdr:col>
      <xdr:colOff>809624</xdr:colOff>
      <xdr:row>4</xdr:row>
      <xdr:rowOff>123825</xdr:rowOff>
    </xdr:to>
    <xdr:pic>
      <xdr:nvPicPr>
        <xdr:cNvPr id="7833778" name="Picture 29" descr="Imagen1"/>
        <xdr:cNvPicPr>
          <a:picLocks noChangeAspect="1" noChangeArrowheads="1"/>
        </xdr:cNvPicPr>
      </xdr:nvPicPr>
      <xdr:blipFill>
        <a:blip xmlns:r="http://schemas.openxmlformats.org/officeDocument/2006/relationships" r:embed="rId2" cstate="print"/>
        <a:srcRect/>
        <a:stretch>
          <a:fillRect/>
        </a:stretch>
      </xdr:blipFill>
      <xdr:spPr bwMode="auto">
        <a:xfrm>
          <a:off x="885825" y="209550"/>
          <a:ext cx="628649" cy="5715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619125</xdr:colOff>
      <xdr:row>0</xdr:row>
      <xdr:rowOff>47625</xdr:rowOff>
    </xdr:from>
    <xdr:to>
      <xdr:col>2</xdr:col>
      <xdr:colOff>1724025</xdr:colOff>
      <xdr:row>6</xdr:row>
      <xdr:rowOff>57150</xdr:rowOff>
    </xdr:to>
    <xdr:pic>
      <xdr:nvPicPr>
        <xdr:cNvPr id="7834800" name="Picture 19" descr="Imagen1"/>
        <xdr:cNvPicPr>
          <a:picLocks noChangeAspect="1" noChangeArrowheads="1"/>
        </xdr:cNvPicPr>
      </xdr:nvPicPr>
      <xdr:blipFill>
        <a:blip xmlns:r="http://schemas.openxmlformats.org/officeDocument/2006/relationships" r:embed="rId1" cstate="print"/>
        <a:srcRect/>
        <a:stretch>
          <a:fillRect/>
        </a:stretch>
      </xdr:blipFill>
      <xdr:spPr bwMode="auto">
        <a:xfrm>
          <a:off x="1924050" y="47625"/>
          <a:ext cx="1104900" cy="1076325"/>
        </a:xfrm>
        <a:prstGeom prst="rect">
          <a:avLst/>
        </a:prstGeom>
        <a:noFill/>
        <a:ln w="9525">
          <a:noFill/>
          <a:miter lim="800000"/>
          <a:headEnd/>
          <a:tailEnd/>
        </a:ln>
      </xdr:spPr>
    </xdr:pic>
    <xdr:clientData/>
  </xdr:twoCellAnchor>
  <xdr:twoCellAnchor>
    <xdr:from>
      <xdr:col>6</xdr:col>
      <xdr:colOff>571500</xdr:colOff>
      <xdr:row>1</xdr:row>
      <xdr:rowOff>152400</xdr:rowOff>
    </xdr:from>
    <xdr:to>
      <xdr:col>7</xdr:col>
      <xdr:colOff>419100</xdr:colOff>
      <xdr:row>6</xdr:row>
      <xdr:rowOff>66675</xdr:rowOff>
    </xdr:to>
    <xdr:pic>
      <xdr:nvPicPr>
        <xdr:cNvPr id="7834801" name="Picture 4" descr="http://tbn3.google.com/images?q=tbn:e4nnvknM9M8gNM:http://www.dafp.gov.co/Documentos/sello%2520ntcgp%2520100-2004.jpg"/>
        <xdr:cNvPicPr>
          <a:picLocks noChangeAspect="1" noChangeArrowheads="1"/>
        </xdr:cNvPicPr>
      </xdr:nvPicPr>
      <xdr:blipFill>
        <a:blip xmlns:r="http://schemas.openxmlformats.org/officeDocument/2006/relationships" r:embed="rId2" cstate="print"/>
        <a:srcRect/>
        <a:stretch>
          <a:fillRect/>
        </a:stretch>
      </xdr:blipFill>
      <xdr:spPr bwMode="auto">
        <a:xfrm>
          <a:off x="11572875" y="323850"/>
          <a:ext cx="762000" cy="809625"/>
        </a:xfrm>
        <a:prstGeom prst="rect">
          <a:avLst/>
        </a:prstGeom>
        <a:noFill/>
        <a:ln w="9525">
          <a:noFill/>
          <a:miter lim="800000"/>
          <a:headEnd/>
          <a:tailEnd/>
        </a:ln>
      </xdr:spPr>
    </xdr:pic>
    <xdr:clientData/>
  </xdr:twoCellAnchor>
  <xdr:twoCellAnchor>
    <xdr:from>
      <xdr:col>2</xdr:col>
      <xdr:colOff>619125</xdr:colOff>
      <xdr:row>0</xdr:row>
      <xdr:rowOff>47625</xdr:rowOff>
    </xdr:from>
    <xdr:to>
      <xdr:col>2</xdr:col>
      <xdr:colOff>1724025</xdr:colOff>
      <xdr:row>6</xdr:row>
      <xdr:rowOff>57150</xdr:rowOff>
    </xdr:to>
    <xdr:pic>
      <xdr:nvPicPr>
        <xdr:cNvPr id="7834802" name="Picture 19" descr="Imagen1"/>
        <xdr:cNvPicPr>
          <a:picLocks noChangeAspect="1" noChangeArrowheads="1"/>
        </xdr:cNvPicPr>
      </xdr:nvPicPr>
      <xdr:blipFill>
        <a:blip xmlns:r="http://schemas.openxmlformats.org/officeDocument/2006/relationships" r:embed="rId1" cstate="print"/>
        <a:srcRect/>
        <a:stretch>
          <a:fillRect/>
        </a:stretch>
      </xdr:blipFill>
      <xdr:spPr bwMode="auto">
        <a:xfrm>
          <a:off x="1924050" y="47625"/>
          <a:ext cx="1104900" cy="1076325"/>
        </a:xfrm>
        <a:prstGeom prst="rect">
          <a:avLst/>
        </a:prstGeom>
        <a:noFill/>
        <a:ln w="9525">
          <a:noFill/>
          <a:miter lim="800000"/>
          <a:headEnd/>
          <a:tailEnd/>
        </a:ln>
      </xdr:spPr>
    </xdr:pic>
    <xdr:clientData/>
  </xdr:twoCellAnchor>
  <xdr:twoCellAnchor>
    <xdr:from>
      <xdr:col>6</xdr:col>
      <xdr:colOff>571500</xdr:colOff>
      <xdr:row>1</xdr:row>
      <xdr:rowOff>152400</xdr:rowOff>
    </xdr:from>
    <xdr:to>
      <xdr:col>7</xdr:col>
      <xdr:colOff>419100</xdr:colOff>
      <xdr:row>6</xdr:row>
      <xdr:rowOff>66675</xdr:rowOff>
    </xdr:to>
    <xdr:pic>
      <xdr:nvPicPr>
        <xdr:cNvPr id="7834803" name="Picture 4" descr="http://tbn3.google.com/images?q=tbn:e4nnvknM9M8gNM:http://www.dafp.gov.co/Documentos/sello%2520ntcgp%2520100-2004.jpg"/>
        <xdr:cNvPicPr>
          <a:picLocks noChangeAspect="1" noChangeArrowheads="1"/>
        </xdr:cNvPicPr>
      </xdr:nvPicPr>
      <xdr:blipFill>
        <a:blip xmlns:r="http://schemas.openxmlformats.org/officeDocument/2006/relationships" r:embed="rId2" cstate="print"/>
        <a:srcRect/>
        <a:stretch>
          <a:fillRect/>
        </a:stretch>
      </xdr:blipFill>
      <xdr:spPr bwMode="auto">
        <a:xfrm>
          <a:off x="11572875" y="323850"/>
          <a:ext cx="762000" cy="8096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428625</xdr:colOff>
      <xdr:row>1</xdr:row>
      <xdr:rowOff>47625</xdr:rowOff>
    </xdr:from>
    <xdr:to>
      <xdr:col>1</xdr:col>
      <xdr:colOff>152400</xdr:colOff>
      <xdr:row>4</xdr:row>
      <xdr:rowOff>57150</xdr:rowOff>
    </xdr:to>
    <xdr:pic>
      <xdr:nvPicPr>
        <xdr:cNvPr id="7831753" name="Picture 31" descr="Imagen1"/>
        <xdr:cNvPicPr>
          <a:picLocks noChangeAspect="1" noChangeArrowheads="1"/>
        </xdr:cNvPicPr>
      </xdr:nvPicPr>
      <xdr:blipFill>
        <a:blip xmlns:r="http://schemas.openxmlformats.org/officeDocument/2006/relationships" r:embed="rId1" cstate="print"/>
        <a:srcRect/>
        <a:stretch>
          <a:fillRect/>
        </a:stretch>
      </xdr:blipFill>
      <xdr:spPr bwMode="auto">
        <a:xfrm>
          <a:off x="428625" y="123825"/>
          <a:ext cx="247650" cy="266700"/>
        </a:xfrm>
        <a:prstGeom prst="rect">
          <a:avLst/>
        </a:prstGeom>
        <a:noFill/>
        <a:ln w="9525">
          <a:noFill/>
          <a:miter lim="800000"/>
          <a:headEnd/>
          <a:tailEnd/>
        </a:ln>
      </xdr:spPr>
    </xdr:pic>
    <xdr:clientData/>
  </xdr:twoCellAnchor>
  <xdr:twoCellAnchor>
    <xdr:from>
      <xdr:col>0</xdr:col>
      <xdr:colOff>428625</xdr:colOff>
      <xdr:row>1</xdr:row>
      <xdr:rowOff>47625</xdr:rowOff>
    </xdr:from>
    <xdr:to>
      <xdr:col>1</xdr:col>
      <xdr:colOff>152400</xdr:colOff>
      <xdr:row>4</xdr:row>
      <xdr:rowOff>57150</xdr:rowOff>
    </xdr:to>
    <xdr:pic>
      <xdr:nvPicPr>
        <xdr:cNvPr id="7831755" name="Picture 31" descr="Imagen1"/>
        <xdr:cNvPicPr>
          <a:picLocks noChangeAspect="1" noChangeArrowheads="1"/>
        </xdr:cNvPicPr>
      </xdr:nvPicPr>
      <xdr:blipFill>
        <a:blip xmlns:r="http://schemas.openxmlformats.org/officeDocument/2006/relationships" r:embed="rId1" cstate="print"/>
        <a:srcRect/>
        <a:stretch>
          <a:fillRect/>
        </a:stretch>
      </xdr:blipFill>
      <xdr:spPr bwMode="auto">
        <a:xfrm>
          <a:off x="428625" y="123825"/>
          <a:ext cx="247650" cy="2667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Vlake32@hotmail.com"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pctltda@pctltda.com" TargetMode="External"/><Relationship Id="rId1" Type="http://schemas.openxmlformats.org/officeDocument/2006/relationships/hyperlink" Target="mailto:cossiojuventud@hotmail.com"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M96"/>
  <sheetViews>
    <sheetView workbookViewId="0">
      <pane ySplit="9" topLeftCell="A10" activePane="bottomLeft" state="frozen"/>
      <selection pane="bottomLeft" activeCell="E16" sqref="E16"/>
    </sheetView>
  </sheetViews>
  <sheetFormatPr baseColWidth="10" defaultRowHeight="12.75" x14ac:dyDescent="0.2"/>
  <cols>
    <col min="1" max="1" width="3.28515625" style="78" customWidth="1"/>
    <col min="2" max="2" width="2.85546875" style="78" customWidth="1"/>
    <col min="3" max="3" width="13.5703125" style="32" customWidth="1"/>
    <col min="4" max="4" width="13.42578125" style="78" customWidth="1"/>
    <col min="5" max="5" width="96" style="79" customWidth="1"/>
    <col min="6" max="7" width="11.42578125" style="78"/>
    <col min="8" max="8" width="13.7109375" style="78" customWidth="1"/>
    <col min="9" max="9" width="6.28515625" style="78" customWidth="1"/>
    <col min="10" max="10" width="13.7109375" style="78" customWidth="1"/>
    <col min="11" max="12" width="11.42578125" style="78"/>
    <col min="13" max="13" width="13.28515625" style="78" customWidth="1"/>
    <col min="14" max="16384" width="11.42578125" style="78"/>
  </cols>
  <sheetData>
    <row r="1" spans="2:13" ht="13.5" thickBot="1" x14ac:dyDescent="0.25">
      <c r="C1" s="78"/>
      <c r="E1" s="78"/>
      <c r="G1" s="79"/>
    </row>
    <row r="2" spans="2:13" x14ac:dyDescent="0.2">
      <c r="C2" s="67"/>
      <c r="D2" s="122"/>
      <c r="E2" s="71" t="s">
        <v>35</v>
      </c>
      <c r="F2" s="71"/>
      <c r="G2" s="123"/>
    </row>
    <row r="3" spans="2:13" x14ac:dyDescent="0.2">
      <c r="C3" s="68"/>
      <c r="D3" s="69"/>
      <c r="E3" s="124" t="s">
        <v>45</v>
      </c>
      <c r="F3" s="124"/>
      <c r="G3" s="125"/>
    </row>
    <row r="4" spans="2:13" x14ac:dyDescent="0.2">
      <c r="C4" s="68"/>
      <c r="D4" s="69"/>
      <c r="E4" s="124" t="s">
        <v>65</v>
      </c>
      <c r="F4" s="124"/>
      <c r="G4" s="125"/>
    </row>
    <row r="5" spans="2:13" ht="13.5" thickBot="1" x14ac:dyDescent="0.25">
      <c r="C5" s="70"/>
      <c r="D5" s="126"/>
      <c r="E5" s="127"/>
      <c r="F5" s="127"/>
      <c r="G5" s="128"/>
    </row>
    <row r="6" spans="2:13" x14ac:dyDescent="0.2">
      <c r="C6" s="78"/>
      <c r="E6" s="78"/>
      <c r="G6" s="79"/>
    </row>
    <row r="7" spans="2:13" s="32" customFormat="1" x14ac:dyDescent="0.2">
      <c r="B7" s="78"/>
      <c r="C7" s="78"/>
      <c r="D7" s="78"/>
      <c r="E7" s="78"/>
      <c r="F7" s="78"/>
      <c r="G7" s="78"/>
    </row>
    <row r="8" spans="2:13" s="80" customFormat="1" x14ac:dyDescent="0.2">
      <c r="B8" s="32"/>
      <c r="C8" s="32"/>
      <c r="D8" s="32"/>
      <c r="E8" s="32"/>
      <c r="F8" s="32"/>
      <c r="G8" s="32"/>
    </row>
    <row r="9" spans="2:13" s="32" customFormat="1" ht="25.5" x14ac:dyDescent="0.2">
      <c r="B9" s="80"/>
      <c r="C9" s="129" t="s">
        <v>44</v>
      </c>
      <c r="D9" s="129" t="s">
        <v>59</v>
      </c>
      <c r="E9" s="129" t="s">
        <v>43</v>
      </c>
      <c r="F9" s="129" t="s">
        <v>46</v>
      </c>
      <c r="G9" s="129" t="s">
        <v>47</v>
      </c>
      <c r="H9" s="129" t="s">
        <v>61</v>
      </c>
      <c r="J9" s="32" t="s">
        <v>64</v>
      </c>
      <c r="K9" s="32" t="s">
        <v>60</v>
      </c>
      <c r="L9" s="74" t="s">
        <v>974</v>
      </c>
      <c r="M9" s="74" t="s">
        <v>975</v>
      </c>
    </row>
    <row r="10" spans="2:13" s="32" customFormat="1" ht="15" x14ac:dyDescent="0.25">
      <c r="C10" s="132"/>
      <c r="D10" s="132"/>
      <c r="E10" s="138" t="s">
        <v>52</v>
      </c>
      <c r="F10" s="132"/>
      <c r="G10" s="132"/>
      <c r="H10" s="132"/>
    </row>
    <row r="11" spans="2:13" s="32" customFormat="1" ht="30" x14ac:dyDescent="0.25">
      <c r="C11" s="132" t="s">
        <v>204</v>
      </c>
      <c r="D11" s="132" t="s">
        <v>175</v>
      </c>
      <c r="E11" s="132" t="s">
        <v>205</v>
      </c>
      <c r="F11" s="132">
        <v>5</v>
      </c>
      <c r="G11" s="132">
        <v>5</v>
      </c>
      <c r="H11" s="132">
        <v>2</v>
      </c>
      <c r="J11" s="32">
        <f>IF(D11="Deliberación",1,0)</f>
        <v>1</v>
      </c>
      <c r="K11" s="32">
        <f>IF(D11="Formación",1,0)</f>
        <v>0</v>
      </c>
      <c r="L11" s="32">
        <f>IF(J11=1,H11,0)</f>
        <v>2</v>
      </c>
      <c r="M11" s="32">
        <f t="shared" ref="M11:M26" si="0">IF(K11=1,G11,0)</f>
        <v>0</v>
      </c>
    </row>
    <row r="12" spans="2:13" s="32" customFormat="1" ht="30" x14ac:dyDescent="0.25">
      <c r="C12" s="130" t="s">
        <v>181</v>
      </c>
      <c r="D12" s="132" t="s">
        <v>175</v>
      </c>
      <c r="E12" s="131" t="s">
        <v>206</v>
      </c>
      <c r="F12" s="132">
        <v>13</v>
      </c>
      <c r="G12" s="133">
        <v>13</v>
      </c>
      <c r="H12" s="133">
        <v>5</v>
      </c>
      <c r="J12" s="32">
        <f t="shared" ref="J12:J25" si="1">IF(D12="Deliberación",1,0)</f>
        <v>1</v>
      </c>
      <c r="K12" s="32">
        <f t="shared" ref="K12:K26" si="2">IF(D12="Formación",1,0)</f>
        <v>0</v>
      </c>
      <c r="L12" s="32">
        <f t="shared" ref="L12:L26" si="3">IF(J12=1,H12,0)</f>
        <v>5</v>
      </c>
      <c r="M12" s="32">
        <f t="shared" si="0"/>
        <v>0</v>
      </c>
    </row>
    <row r="13" spans="2:13" s="81" customFormat="1" ht="30" x14ac:dyDescent="0.25">
      <c r="B13" s="32"/>
      <c r="C13" s="130" t="s">
        <v>203</v>
      </c>
      <c r="D13" s="132" t="s">
        <v>175</v>
      </c>
      <c r="E13" s="131" t="s">
        <v>207</v>
      </c>
      <c r="F13" s="132">
        <v>4</v>
      </c>
      <c r="G13" s="133">
        <v>1</v>
      </c>
      <c r="H13" s="133">
        <v>2</v>
      </c>
      <c r="J13" s="32">
        <f t="shared" si="1"/>
        <v>1</v>
      </c>
      <c r="K13" s="32">
        <f t="shared" si="2"/>
        <v>0</v>
      </c>
      <c r="L13" s="32">
        <f t="shared" si="3"/>
        <v>2</v>
      </c>
      <c r="M13" s="32">
        <f t="shared" si="0"/>
        <v>0</v>
      </c>
    </row>
    <row r="14" spans="2:13" s="32" customFormat="1" ht="30" x14ac:dyDescent="0.25">
      <c r="C14" s="130" t="s">
        <v>239</v>
      </c>
      <c r="D14" s="132" t="s">
        <v>175</v>
      </c>
      <c r="E14" s="131" t="s">
        <v>240</v>
      </c>
      <c r="F14" s="132">
        <v>12</v>
      </c>
      <c r="G14" s="133">
        <v>5</v>
      </c>
      <c r="H14" s="133">
        <v>5</v>
      </c>
      <c r="J14" s="32">
        <f t="shared" si="1"/>
        <v>1</v>
      </c>
      <c r="K14" s="32">
        <f t="shared" si="2"/>
        <v>0</v>
      </c>
      <c r="L14" s="32">
        <f t="shared" si="3"/>
        <v>5</v>
      </c>
      <c r="M14" s="32">
        <f t="shared" si="0"/>
        <v>0</v>
      </c>
    </row>
    <row r="15" spans="2:13" s="32" customFormat="1" ht="30" x14ac:dyDescent="0.25">
      <c r="C15" s="130" t="s">
        <v>296</v>
      </c>
      <c r="D15" s="132" t="s">
        <v>175</v>
      </c>
      <c r="E15" s="131" t="s">
        <v>297</v>
      </c>
      <c r="F15" s="132">
        <v>8</v>
      </c>
      <c r="G15" s="133">
        <v>0</v>
      </c>
      <c r="H15" s="133">
        <v>0</v>
      </c>
      <c r="J15" s="32">
        <f t="shared" si="1"/>
        <v>1</v>
      </c>
      <c r="K15" s="32">
        <f t="shared" si="2"/>
        <v>0</v>
      </c>
      <c r="L15" s="32">
        <f t="shared" si="3"/>
        <v>0</v>
      </c>
      <c r="M15" s="32">
        <f t="shared" si="0"/>
        <v>0</v>
      </c>
    </row>
    <row r="16" spans="2:13" s="32" customFormat="1" ht="30" x14ac:dyDescent="0.25">
      <c r="C16" s="130" t="s">
        <v>302</v>
      </c>
      <c r="D16" s="132" t="s">
        <v>175</v>
      </c>
      <c r="E16" s="131" t="s">
        <v>390</v>
      </c>
      <c r="F16" s="132">
        <v>12</v>
      </c>
      <c r="G16" s="133">
        <v>0</v>
      </c>
      <c r="H16" s="133">
        <v>0</v>
      </c>
      <c r="J16" s="32">
        <f t="shared" si="1"/>
        <v>1</v>
      </c>
      <c r="K16" s="32">
        <f t="shared" si="2"/>
        <v>0</v>
      </c>
      <c r="L16" s="32">
        <f t="shared" si="3"/>
        <v>0</v>
      </c>
      <c r="M16" s="32">
        <f t="shared" si="0"/>
        <v>0</v>
      </c>
    </row>
    <row r="17" spans="2:13" s="32" customFormat="1" ht="30" x14ac:dyDescent="0.25">
      <c r="C17" s="130" t="s">
        <v>298</v>
      </c>
      <c r="D17" s="132" t="s">
        <v>175</v>
      </c>
      <c r="E17" s="131" t="s">
        <v>299</v>
      </c>
      <c r="F17" s="132">
        <v>1</v>
      </c>
      <c r="G17" s="133">
        <v>1</v>
      </c>
      <c r="H17" s="133">
        <v>1</v>
      </c>
      <c r="J17" s="32">
        <f t="shared" si="1"/>
        <v>1</v>
      </c>
      <c r="K17" s="32">
        <f t="shared" si="2"/>
        <v>0</v>
      </c>
      <c r="L17" s="32">
        <f t="shared" si="3"/>
        <v>1</v>
      </c>
      <c r="M17" s="32">
        <f t="shared" si="0"/>
        <v>0</v>
      </c>
    </row>
    <row r="18" spans="2:13" s="32" customFormat="1" ht="35.25" customHeight="1" x14ac:dyDescent="0.25">
      <c r="C18" s="130" t="s">
        <v>300</v>
      </c>
      <c r="D18" s="132" t="s">
        <v>175</v>
      </c>
      <c r="E18" s="131" t="s">
        <v>301</v>
      </c>
      <c r="F18" s="132">
        <v>7</v>
      </c>
      <c r="G18" s="133">
        <v>0</v>
      </c>
      <c r="H18" s="133">
        <v>0</v>
      </c>
      <c r="J18" s="32">
        <f t="shared" si="1"/>
        <v>1</v>
      </c>
      <c r="K18" s="32">
        <f t="shared" si="2"/>
        <v>0</v>
      </c>
      <c r="L18" s="32">
        <f t="shared" si="3"/>
        <v>0</v>
      </c>
      <c r="M18" s="32">
        <f t="shared" si="0"/>
        <v>0</v>
      </c>
    </row>
    <row r="19" spans="2:13" s="32" customFormat="1" ht="30" x14ac:dyDescent="0.25">
      <c r="C19" s="130" t="s">
        <v>726</v>
      </c>
      <c r="D19" s="132" t="s">
        <v>175</v>
      </c>
      <c r="E19" s="131" t="s">
        <v>727</v>
      </c>
      <c r="F19" s="132">
        <v>2</v>
      </c>
      <c r="G19" s="133">
        <v>0</v>
      </c>
      <c r="H19" s="133">
        <v>0</v>
      </c>
      <c r="J19" s="32">
        <f t="shared" si="1"/>
        <v>1</v>
      </c>
      <c r="K19" s="32">
        <f t="shared" si="2"/>
        <v>0</v>
      </c>
      <c r="L19" s="32">
        <f t="shared" si="3"/>
        <v>0</v>
      </c>
      <c r="M19" s="32">
        <f t="shared" si="0"/>
        <v>0</v>
      </c>
    </row>
    <row r="20" spans="2:13" s="32" customFormat="1" ht="45" x14ac:dyDescent="0.25">
      <c r="C20" s="130" t="s">
        <v>729</v>
      </c>
      <c r="D20" s="130" t="s">
        <v>60</v>
      </c>
      <c r="E20" s="131" t="s">
        <v>730</v>
      </c>
      <c r="F20" s="132">
        <v>20</v>
      </c>
      <c r="G20" s="133">
        <v>20</v>
      </c>
      <c r="H20" s="133">
        <v>20</v>
      </c>
      <c r="J20" s="32">
        <f t="shared" si="1"/>
        <v>0</v>
      </c>
      <c r="K20" s="32">
        <f>IF(D20="Formación",1,0)</f>
        <v>1</v>
      </c>
      <c r="L20" s="32">
        <f t="shared" si="3"/>
        <v>0</v>
      </c>
      <c r="M20" s="32">
        <f t="shared" si="0"/>
        <v>20</v>
      </c>
    </row>
    <row r="21" spans="2:13" s="32" customFormat="1" ht="30" x14ac:dyDescent="0.25">
      <c r="C21" s="130" t="s">
        <v>920</v>
      </c>
      <c r="D21" s="130" t="s">
        <v>60</v>
      </c>
      <c r="E21" s="131" t="s">
        <v>921</v>
      </c>
      <c r="F21" s="132">
        <v>65</v>
      </c>
      <c r="G21" s="133">
        <v>65</v>
      </c>
      <c r="H21" s="133">
        <v>0</v>
      </c>
      <c r="J21" s="32">
        <f t="shared" si="1"/>
        <v>0</v>
      </c>
      <c r="K21" s="32">
        <f t="shared" si="2"/>
        <v>1</v>
      </c>
      <c r="L21" s="32">
        <f t="shared" si="3"/>
        <v>0</v>
      </c>
      <c r="M21" s="32">
        <f t="shared" si="0"/>
        <v>65</v>
      </c>
    </row>
    <row r="22" spans="2:13" s="32" customFormat="1" ht="30" x14ac:dyDescent="0.25">
      <c r="C22" s="130" t="s">
        <v>971</v>
      </c>
      <c r="D22" s="130" t="s">
        <v>175</v>
      </c>
      <c r="E22" s="131" t="s">
        <v>970</v>
      </c>
      <c r="F22" s="132">
        <f>22+21+30+30+10</f>
        <v>113</v>
      </c>
      <c r="G22" s="133"/>
      <c r="H22" s="133"/>
      <c r="J22" s="32">
        <f t="shared" si="1"/>
        <v>1</v>
      </c>
      <c r="K22" s="32">
        <f t="shared" si="2"/>
        <v>0</v>
      </c>
      <c r="L22" s="32">
        <f t="shared" si="3"/>
        <v>0</v>
      </c>
      <c r="M22" s="32">
        <f t="shared" si="0"/>
        <v>0</v>
      </c>
    </row>
    <row r="23" spans="2:13" s="32" customFormat="1" ht="15" x14ac:dyDescent="0.25">
      <c r="C23" s="130"/>
      <c r="D23" s="130"/>
      <c r="E23" s="131"/>
      <c r="F23" s="132"/>
      <c r="G23" s="133"/>
      <c r="H23" s="133"/>
      <c r="J23" s="32">
        <f t="shared" si="1"/>
        <v>0</v>
      </c>
      <c r="K23" s="32">
        <f t="shared" si="2"/>
        <v>0</v>
      </c>
      <c r="L23" s="32">
        <f t="shared" si="3"/>
        <v>0</v>
      </c>
      <c r="M23" s="32">
        <f t="shared" si="0"/>
        <v>0</v>
      </c>
    </row>
    <row r="24" spans="2:13" s="32" customFormat="1" ht="15" x14ac:dyDescent="0.25">
      <c r="C24" s="130"/>
      <c r="D24" s="130"/>
      <c r="E24" s="131"/>
      <c r="F24" s="132"/>
      <c r="G24" s="133"/>
      <c r="H24" s="133"/>
      <c r="J24" s="32">
        <f t="shared" si="1"/>
        <v>0</v>
      </c>
      <c r="K24" s="32">
        <f t="shared" si="2"/>
        <v>0</v>
      </c>
      <c r="L24" s="32">
        <f t="shared" si="3"/>
        <v>0</v>
      </c>
      <c r="M24" s="32">
        <f t="shared" si="0"/>
        <v>0</v>
      </c>
    </row>
    <row r="25" spans="2:13" s="32" customFormat="1" ht="15" x14ac:dyDescent="0.25">
      <c r="C25" s="130"/>
      <c r="D25" s="130"/>
      <c r="E25" s="131"/>
      <c r="F25" s="132"/>
      <c r="G25" s="133"/>
      <c r="H25" s="133"/>
      <c r="J25" s="32">
        <f t="shared" si="1"/>
        <v>0</v>
      </c>
      <c r="K25" s="32">
        <f t="shared" si="2"/>
        <v>0</v>
      </c>
      <c r="L25" s="32">
        <f t="shared" si="3"/>
        <v>0</v>
      </c>
      <c r="M25" s="32">
        <f t="shared" si="0"/>
        <v>0</v>
      </c>
    </row>
    <row r="26" spans="2:13" ht="15" x14ac:dyDescent="0.25">
      <c r="B26" s="32"/>
      <c r="C26" s="130"/>
      <c r="D26" s="130"/>
      <c r="E26" s="131"/>
      <c r="F26" s="132"/>
      <c r="G26" s="133"/>
      <c r="H26" s="133"/>
      <c r="J26" s="32">
        <f>IF(D26="Deliberación",1,0)</f>
        <v>0</v>
      </c>
      <c r="K26" s="32">
        <f t="shared" si="2"/>
        <v>0</v>
      </c>
      <c r="L26" s="32">
        <f t="shared" si="3"/>
        <v>0</v>
      </c>
      <c r="M26" s="32">
        <f t="shared" si="0"/>
        <v>0</v>
      </c>
    </row>
    <row r="27" spans="2:13" ht="15" x14ac:dyDescent="0.25">
      <c r="B27" s="32"/>
      <c r="C27" s="130"/>
      <c r="D27" s="130"/>
      <c r="E27" s="131"/>
      <c r="F27" s="132"/>
      <c r="G27" s="133"/>
      <c r="H27" s="133"/>
      <c r="J27" s="32"/>
      <c r="K27" s="32"/>
      <c r="L27" s="32"/>
      <c r="M27" s="32"/>
    </row>
    <row r="28" spans="2:13" ht="15" x14ac:dyDescent="0.25">
      <c r="B28" s="32"/>
      <c r="C28" s="145"/>
      <c r="D28" s="143"/>
      <c r="E28" s="143"/>
      <c r="F28" s="143"/>
      <c r="G28" s="144"/>
      <c r="H28" s="143"/>
      <c r="J28" s="32"/>
      <c r="K28" s="32"/>
      <c r="L28" s="32"/>
      <c r="M28" s="32"/>
    </row>
    <row r="29" spans="2:13" x14ac:dyDescent="0.2">
      <c r="B29" s="32"/>
      <c r="D29" s="32"/>
      <c r="E29" s="32"/>
      <c r="F29" s="32"/>
      <c r="G29" s="32"/>
      <c r="H29" s="32"/>
      <c r="J29" s="32"/>
      <c r="K29" s="32"/>
      <c r="L29" s="32"/>
      <c r="M29" s="32"/>
    </row>
    <row r="30" spans="2:13" ht="15" x14ac:dyDescent="0.25">
      <c r="B30" s="32"/>
      <c r="D30" s="32"/>
      <c r="E30" s="32"/>
      <c r="F30" s="32"/>
      <c r="G30" s="32"/>
      <c r="H30" s="143"/>
      <c r="J30" s="32"/>
      <c r="K30" s="32"/>
      <c r="L30" s="32"/>
      <c r="M30" s="32"/>
    </row>
    <row r="31" spans="2:13" ht="15" x14ac:dyDescent="0.25">
      <c r="B31" s="32"/>
      <c r="C31" s="142"/>
      <c r="D31" s="142"/>
      <c r="E31" s="142"/>
      <c r="F31" s="142"/>
      <c r="G31" s="32"/>
      <c r="H31" s="32">
        <f>SUM(H11:H30)</f>
        <v>35</v>
      </c>
      <c r="J31" s="32"/>
      <c r="K31" s="32"/>
      <c r="L31" s="32">
        <f>SUM(L11:L26)</f>
        <v>15</v>
      </c>
      <c r="M31" s="32">
        <f>SUM(M11:M26)</f>
        <v>85</v>
      </c>
    </row>
    <row r="32" spans="2:13" ht="15" x14ac:dyDescent="0.25">
      <c r="B32" s="32"/>
      <c r="C32" s="142"/>
      <c r="D32" s="142"/>
      <c r="E32" s="142"/>
      <c r="F32" s="142"/>
      <c r="G32" s="142"/>
      <c r="H32" s="32"/>
      <c r="J32" s="32"/>
      <c r="K32" s="32"/>
      <c r="L32" s="32"/>
      <c r="M32" s="32"/>
    </row>
    <row r="33" spans="2:13" ht="15" x14ac:dyDescent="0.25">
      <c r="B33" s="32"/>
      <c r="C33" s="134"/>
      <c r="D33" s="134"/>
      <c r="E33" s="134"/>
      <c r="F33" s="134"/>
      <c r="G33" s="134"/>
      <c r="H33" s="32"/>
      <c r="J33" s="32"/>
      <c r="K33" s="32"/>
      <c r="L33" s="32"/>
      <c r="M33" s="32"/>
    </row>
    <row r="34" spans="2:13" ht="15" x14ac:dyDescent="0.25">
      <c r="B34" s="32"/>
      <c r="C34" s="139"/>
      <c r="D34" s="139"/>
      <c r="E34" s="140" t="s">
        <v>53</v>
      </c>
      <c r="F34" s="139"/>
      <c r="G34" s="141"/>
      <c r="H34" s="32"/>
      <c r="J34" s="32"/>
      <c r="K34" s="32"/>
      <c r="L34" s="32"/>
      <c r="M34" s="32"/>
    </row>
    <row r="35" spans="2:13" ht="15" x14ac:dyDescent="0.25">
      <c r="B35" s="32"/>
      <c r="C35" s="130" t="s">
        <v>172</v>
      </c>
      <c r="D35" s="130" t="s">
        <v>173</v>
      </c>
      <c r="E35" s="131" t="s">
        <v>174</v>
      </c>
      <c r="F35" s="132">
        <v>120</v>
      </c>
      <c r="G35" s="132">
        <v>120</v>
      </c>
      <c r="H35" s="32"/>
      <c r="J35" s="32">
        <f>IF(D35="Deliberación",1,0)</f>
        <v>0</v>
      </c>
      <c r="K35" s="32">
        <f t="shared" ref="K35:K46" si="4">IF(D35="Formación",1,0)</f>
        <v>0</v>
      </c>
      <c r="L35" s="32">
        <f t="shared" ref="L35:L46" si="5">IF(J35=1,G35,0)</f>
        <v>0</v>
      </c>
      <c r="M35" s="32">
        <f t="shared" ref="M35:M46" si="6">IF(K35=1,G35,0)</f>
        <v>0</v>
      </c>
    </row>
    <row r="36" spans="2:13" ht="30" x14ac:dyDescent="0.25">
      <c r="B36" s="32"/>
      <c r="C36" s="130" t="s">
        <v>172</v>
      </c>
      <c r="D36" s="130" t="s">
        <v>972</v>
      </c>
      <c r="E36" s="131" t="s">
        <v>176</v>
      </c>
      <c r="F36" s="132"/>
      <c r="G36" s="132"/>
      <c r="H36" s="32"/>
      <c r="J36" s="32">
        <f t="shared" ref="J36:J88" si="7">IF(D36="Deliberación",1,0)</f>
        <v>0</v>
      </c>
      <c r="K36" s="32">
        <f t="shared" si="4"/>
        <v>0</v>
      </c>
      <c r="L36" s="32">
        <f t="shared" si="5"/>
        <v>0</v>
      </c>
      <c r="M36" s="32">
        <f t="shared" si="6"/>
        <v>0</v>
      </c>
    </row>
    <row r="37" spans="2:13" ht="15" x14ac:dyDescent="0.25">
      <c r="B37" s="32"/>
      <c r="C37" s="130" t="s">
        <v>177</v>
      </c>
      <c r="D37" s="130" t="s">
        <v>173</v>
      </c>
      <c r="E37" s="131" t="s">
        <v>178</v>
      </c>
      <c r="F37" s="132">
        <v>13</v>
      </c>
      <c r="G37" s="133">
        <v>13</v>
      </c>
      <c r="H37" s="32"/>
      <c r="J37" s="32">
        <f t="shared" si="7"/>
        <v>0</v>
      </c>
      <c r="K37" s="32">
        <f t="shared" si="4"/>
        <v>0</v>
      </c>
      <c r="L37" s="32">
        <f t="shared" si="5"/>
        <v>0</v>
      </c>
      <c r="M37" s="32">
        <f t="shared" si="6"/>
        <v>0</v>
      </c>
    </row>
    <row r="38" spans="2:13" ht="45" x14ac:dyDescent="0.25">
      <c r="B38" s="32"/>
      <c r="C38" s="130" t="s">
        <v>179</v>
      </c>
      <c r="D38" s="130" t="s">
        <v>175</v>
      </c>
      <c r="E38" s="132" t="s">
        <v>180</v>
      </c>
      <c r="F38" s="132">
        <v>3</v>
      </c>
      <c r="G38" s="133">
        <v>3</v>
      </c>
      <c r="H38" s="32"/>
      <c r="J38" s="32">
        <f t="shared" si="7"/>
        <v>1</v>
      </c>
      <c r="K38" s="32">
        <f t="shared" si="4"/>
        <v>0</v>
      </c>
      <c r="L38" s="32">
        <f t="shared" si="5"/>
        <v>3</v>
      </c>
      <c r="M38" s="32">
        <f t="shared" si="6"/>
        <v>0</v>
      </c>
    </row>
    <row r="39" spans="2:13" ht="30" x14ac:dyDescent="0.25">
      <c r="B39" s="32"/>
      <c r="C39" s="130" t="s">
        <v>181</v>
      </c>
      <c r="D39" s="130" t="s">
        <v>175</v>
      </c>
      <c r="E39" s="132" t="s">
        <v>241</v>
      </c>
      <c r="F39" s="132">
        <v>2</v>
      </c>
      <c r="G39" s="133">
        <v>2</v>
      </c>
      <c r="J39" s="32">
        <f t="shared" si="7"/>
        <v>1</v>
      </c>
      <c r="K39" s="32">
        <f t="shared" si="4"/>
        <v>0</v>
      </c>
      <c r="L39" s="32">
        <f t="shared" si="5"/>
        <v>2</v>
      </c>
      <c r="M39" s="32">
        <f t="shared" si="6"/>
        <v>0</v>
      </c>
    </row>
    <row r="40" spans="2:13" ht="30" x14ac:dyDescent="0.25">
      <c r="B40" s="32"/>
      <c r="C40" s="130" t="s">
        <v>182</v>
      </c>
      <c r="D40" s="130" t="s">
        <v>60</v>
      </c>
      <c r="E40" s="132" t="s">
        <v>183</v>
      </c>
      <c r="F40" s="132">
        <v>48</v>
      </c>
      <c r="G40" s="133">
        <v>48</v>
      </c>
      <c r="J40" s="32">
        <f t="shared" si="7"/>
        <v>0</v>
      </c>
      <c r="K40" s="32">
        <f t="shared" si="4"/>
        <v>1</v>
      </c>
      <c r="L40" s="32">
        <f t="shared" si="5"/>
        <v>0</v>
      </c>
      <c r="M40" s="32">
        <f t="shared" si="6"/>
        <v>48</v>
      </c>
    </row>
    <row r="41" spans="2:13" ht="30" x14ac:dyDescent="0.25">
      <c r="B41" s="32"/>
      <c r="C41" s="130" t="s">
        <v>184</v>
      </c>
      <c r="D41" s="130" t="s">
        <v>175</v>
      </c>
      <c r="E41" s="132" t="s">
        <v>185</v>
      </c>
      <c r="F41" s="132">
        <v>7</v>
      </c>
      <c r="G41" s="133">
        <v>7</v>
      </c>
      <c r="J41" s="32">
        <f t="shared" si="7"/>
        <v>1</v>
      </c>
      <c r="K41" s="32">
        <f t="shared" si="4"/>
        <v>0</v>
      </c>
      <c r="L41" s="32">
        <f t="shared" si="5"/>
        <v>7</v>
      </c>
      <c r="M41" s="32">
        <f t="shared" si="6"/>
        <v>0</v>
      </c>
    </row>
    <row r="42" spans="2:13" ht="30" x14ac:dyDescent="0.25">
      <c r="B42" s="32"/>
      <c r="C42" s="130" t="s">
        <v>186</v>
      </c>
      <c r="D42" s="130" t="s">
        <v>60</v>
      </c>
      <c r="E42" s="132" t="s">
        <v>187</v>
      </c>
      <c r="F42" s="132">
        <v>33</v>
      </c>
      <c r="G42" s="133">
        <v>33</v>
      </c>
      <c r="J42" s="32">
        <f t="shared" si="7"/>
        <v>0</v>
      </c>
      <c r="K42" s="32">
        <f t="shared" si="4"/>
        <v>1</v>
      </c>
      <c r="L42" s="32">
        <f t="shared" si="5"/>
        <v>0</v>
      </c>
      <c r="M42" s="32">
        <f t="shared" si="6"/>
        <v>33</v>
      </c>
    </row>
    <row r="43" spans="2:13" ht="30" x14ac:dyDescent="0.25">
      <c r="B43" s="32"/>
      <c r="C43" s="130" t="s">
        <v>188</v>
      </c>
      <c r="D43" s="130" t="s">
        <v>60</v>
      </c>
      <c r="E43" s="132" t="s">
        <v>189</v>
      </c>
      <c r="F43" s="132">
        <v>88</v>
      </c>
      <c r="G43" s="133">
        <v>88</v>
      </c>
      <c r="J43" s="32">
        <f t="shared" si="7"/>
        <v>0</v>
      </c>
      <c r="K43" s="32">
        <f t="shared" si="4"/>
        <v>1</v>
      </c>
      <c r="L43" s="32">
        <f t="shared" si="5"/>
        <v>0</v>
      </c>
      <c r="M43" s="32">
        <f t="shared" si="6"/>
        <v>88</v>
      </c>
    </row>
    <row r="44" spans="2:13" ht="30" x14ac:dyDescent="0.25">
      <c r="B44" s="32"/>
      <c r="C44" s="130" t="s">
        <v>190</v>
      </c>
      <c r="D44" s="130" t="s">
        <v>60</v>
      </c>
      <c r="E44" s="132" t="s">
        <v>208</v>
      </c>
      <c r="F44" s="132">
        <v>77</v>
      </c>
      <c r="G44" s="133">
        <v>77</v>
      </c>
      <c r="J44" s="32">
        <f t="shared" si="7"/>
        <v>0</v>
      </c>
      <c r="K44" s="32">
        <f t="shared" si="4"/>
        <v>1</v>
      </c>
      <c r="L44" s="32">
        <f t="shared" si="5"/>
        <v>0</v>
      </c>
      <c r="M44" s="32">
        <f t="shared" si="6"/>
        <v>77</v>
      </c>
    </row>
    <row r="45" spans="2:13" ht="45" x14ac:dyDescent="0.25">
      <c r="B45" s="32"/>
      <c r="C45" s="130" t="s">
        <v>191</v>
      </c>
      <c r="D45" s="130" t="s">
        <v>60</v>
      </c>
      <c r="E45" s="132" t="s">
        <v>192</v>
      </c>
      <c r="F45" s="132">
        <v>32</v>
      </c>
      <c r="G45" s="133">
        <v>32</v>
      </c>
      <c r="J45" s="32">
        <f t="shared" si="7"/>
        <v>0</v>
      </c>
      <c r="K45" s="32">
        <f t="shared" si="4"/>
        <v>1</v>
      </c>
      <c r="L45" s="32">
        <f t="shared" si="5"/>
        <v>0</v>
      </c>
      <c r="M45" s="32">
        <f t="shared" si="6"/>
        <v>32</v>
      </c>
    </row>
    <row r="46" spans="2:13" ht="45" x14ac:dyDescent="0.25">
      <c r="B46" s="32"/>
      <c r="C46" s="130" t="s">
        <v>193</v>
      </c>
      <c r="D46" s="130" t="s">
        <v>175</v>
      </c>
      <c r="E46" s="132" t="s">
        <v>194</v>
      </c>
      <c r="F46" s="132">
        <v>4</v>
      </c>
      <c r="G46" s="133">
        <v>4</v>
      </c>
      <c r="J46" s="32">
        <f t="shared" si="7"/>
        <v>1</v>
      </c>
      <c r="K46" s="32">
        <f t="shared" si="4"/>
        <v>0</v>
      </c>
      <c r="L46" s="32">
        <f t="shared" si="5"/>
        <v>4</v>
      </c>
      <c r="M46" s="32">
        <f t="shared" si="6"/>
        <v>0</v>
      </c>
    </row>
    <row r="47" spans="2:13" ht="30" x14ac:dyDescent="0.25">
      <c r="B47" s="32"/>
      <c r="C47" s="130" t="s">
        <v>193</v>
      </c>
      <c r="D47" s="130" t="s">
        <v>60</v>
      </c>
      <c r="E47" s="132" t="s">
        <v>195</v>
      </c>
      <c r="F47" s="132">
        <v>69</v>
      </c>
      <c r="G47" s="133">
        <v>69</v>
      </c>
      <c r="H47" s="146"/>
      <c r="J47" s="32">
        <f t="shared" si="7"/>
        <v>0</v>
      </c>
      <c r="K47" s="32">
        <f t="shared" ref="K47:K57" si="8">IF(D47="Formación",1,0)</f>
        <v>1</v>
      </c>
      <c r="L47" s="32">
        <f t="shared" ref="L47:L57" si="9">IF(J47=1,G47,0)</f>
        <v>0</v>
      </c>
      <c r="M47" s="32">
        <f t="shared" ref="M47:M57" si="10">IF(K47=1,G47,0)</f>
        <v>69</v>
      </c>
    </row>
    <row r="48" spans="2:13" ht="30" x14ac:dyDescent="0.25">
      <c r="B48" s="32"/>
      <c r="C48" s="130" t="s">
        <v>193</v>
      </c>
      <c r="D48" s="130" t="s">
        <v>60</v>
      </c>
      <c r="E48" s="132" t="s">
        <v>196</v>
      </c>
      <c r="F48" s="132">
        <v>27</v>
      </c>
      <c r="G48" s="133">
        <v>27</v>
      </c>
      <c r="H48" s="146"/>
      <c r="J48" s="32">
        <f t="shared" si="7"/>
        <v>0</v>
      </c>
      <c r="K48" s="32">
        <f t="shared" si="8"/>
        <v>1</v>
      </c>
      <c r="L48" s="32">
        <f t="shared" si="9"/>
        <v>0</v>
      </c>
      <c r="M48" s="32">
        <f t="shared" si="10"/>
        <v>27</v>
      </c>
    </row>
    <row r="49" spans="2:13" ht="30" x14ac:dyDescent="0.25">
      <c r="B49" s="32"/>
      <c r="C49" s="130" t="s">
        <v>197</v>
      </c>
      <c r="D49" s="130" t="s">
        <v>60</v>
      </c>
      <c r="E49" s="132" t="s">
        <v>198</v>
      </c>
      <c r="F49" s="132">
        <v>46</v>
      </c>
      <c r="G49" s="133">
        <v>46</v>
      </c>
      <c r="H49" s="146"/>
      <c r="J49" s="32">
        <f t="shared" si="7"/>
        <v>0</v>
      </c>
      <c r="K49" s="32">
        <f t="shared" si="8"/>
        <v>1</v>
      </c>
      <c r="L49" s="32">
        <f t="shared" si="9"/>
        <v>0</v>
      </c>
      <c r="M49" s="32">
        <f t="shared" si="10"/>
        <v>46</v>
      </c>
    </row>
    <row r="50" spans="2:13" ht="15" x14ac:dyDescent="0.25">
      <c r="B50" s="32"/>
      <c r="C50" s="130" t="s">
        <v>199</v>
      </c>
      <c r="D50" s="130" t="s">
        <v>60</v>
      </c>
      <c r="E50" s="132" t="s">
        <v>200</v>
      </c>
      <c r="F50" s="132">
        <v>88</v>
      </c>
      <c r="G50" s="133">
        <v>88</v>
      </c>
      <c r="H50" s="146"/>
      <c r="J50" s="32">
        <f t="shared" si="7"/>
        <v>0</v>
      </c>
      <c r="K50" s="32">
        <f t="shared" si="8"/>
        <v>1</v>
      </c>
      <c r="L50" s="32">
        <f t="shared" si="9"/>
        <v>0</v>
      </c>
      <c r="M50" s="32">
        <f t="shared" si="10"/>
        <v>88</v>
      </c>
    </row>
    <row r="51" spans="2:13" ht="30" x14ac:dyDescent="0.25">
      <c r="B51" s="32"/>
      <c r="C51" s="130" t="s">
        <v>201</v>
      </c>
      <c r="D51" s="130" t="s">
        <v>60</v>
      </c>
      <c r="E51" s="132" t="s">
        <v>202</v>
      </c>
      <c r="F51" s="132">
        <v>5</v>
      </c>
      <c r="G51" s="133">
        <v>5</v>
      </c>
      <c r="H51" s="146"/>
      <c r="J51" s="32">
        <f t="shared" si="7"/>
        <v>0</v>
      </c>
      <c r="K51" s="32">
        <f t="shared" si="8"/>
        <v>1</v>
      </c>
      <c r="L51" s="32">
        <f t="shared" si="9"/>
        <v>0</v>
      </c>
      <c r="M51" s="32">
        <f t="shared" si="10"/>
        <v>5</v>
      </c>
    </row>
    <row r="52" spans="2:13" ht="30" x14ac:dyDescent="0.25">
      <c r="B52" s="32"/>
      <c r="C52" s="132" t="s">
        <v>203</v>
      </c>
      <c r="D52" s="132" t="s">
        <v>60</v>
      </c>
      <c r="E52" s="132" t="s">
        <v>221</v>
      </c>
      <c r="F52" s="132">
        <v>36</v>
      </c>
      <c r="G52" s="133">
        <v>36</v>
      </c>
      <c r="H52" s="146"/>
      <c r="J52" s="32">
        <f t="shared" si="7"/>
        <v>0</v>
      </c>
      <c r="K52" s="32">
        <f t="shared" si="8"/>
        <v>1</v>
      </c>
      <c r="L52" s="32">
        <f t="shared" si="9"/>
        <v>0</v>
      </c>
      <c r="M52" s="32">
        <f t="shared" si="10"/>
        <v>36</v>
      </c>
    </row>
    <row r="53" spans="2:13" ht="45" x14ac:dyDescent="0.25">
      <c r="B53" s="32"/>
      <c r="C53" s="132" t="s">
        <v>228</v>
      </c>
      <c r="D53" s="132" t="s">
        <v>175</v>
      </c>
      <c r="E53" s="132" t="s">
        <v>231</v>
      </c>
      <c r="F53" s="132">
        <v>3</v>
      </c>
      <c r="G53" s="133">
        <v>3</v>
      </c>
      <c r="H53" s="146"/>
      <c r="J53" s="32">
        <f t="shared" si="7"/>
        <v>1</v>
      </c>
      <c r="K53" s="32">
        <f t="shared" si="8"/>
        <v>0</v>
      </c>
      <c r="L53" s="32">
        <f t="shared" si="9"/>
        <v>3</v>
      </c>
      <c r="M53" s="32">
        <f t="shared" si="10"/>
        <v>0</v>
      </c>
    </row>
    <row r="54" spans="2:13" ht="30" x14ac:dyDescent="0.25">
      <c r="B54" s="32"/>
      <c r="C54" s="132" t="s">
        <v>229</v>
      </c>
      <c r="D54" s="132" t="s">
        <v>175</v>
      </c>
      <c r="E54" s="132" t="s">
        <v>230</v>
      </c>
      <c r="F54" s="132">
        <v>2</v>
      </c>
      <c r="G54" s="133">
        <v>2</v>
      </c>
      <c r="H54" s="146"/>
      <c r="J54" s="32">
        <f t="shared" si="7"/>
        <v>1</v>
      </c>
      <c r="K54" s="32">
        <f t="shared" si="8"/>
        <v>0</v>
      </c>
      <c r="L54" s="32">
        <f t="shared" si="9"/>
        <v>2</v>
      </c>
      <c r="M54" s="32">
        <f t="shared" si="10"/>
        <v>0</v>
      </c>
    </row>
    <row r="55" spans="2:13" ht="15" x14ac:dyDescent="0.25">
      <c r="B55" s="32"/>
      <c r="C55" s="132" t="s">
        <v>222</v>
      </c>
      <c r="D55" s="132" t="s">
        <v>60</v>
      </c>
      <c r="E55" s="132" t="s">
        <v>223</v>
      </c>
      <c r="F55" s="132">
        <v>29</v>
      </c>
      <c r="G55" s="133">
        <v>29</v>
      </c>
      <c r="H55" s="146"/>
      <c r="J55" s="32">
        <f t="shared" si="7"/>
        <v>0</v>
      </c>
      <c r="K55" s="32">
        <f t="shared" si="8"/>
        <v>1</v>
      </c>
      <c r="L55" s="32">
        <f t="shared" si="9"/>
        <v>0</v>
      </c>
      <c r="M55" s="32">
        <f t="shared" si="10"/>
        <v>29</v>
      </c>
    </row>
    <row r="56" spans="2:13" ht="30" x14ac:dyDescent="0.25">
      <c r="B56" s="32"/>
      <c r="C56" s="132" t="s">
        <v>232</v>
      </c>
      <c r="D56" s="132" t="s">
        <v>175</v>
      </c>
      <c r="E56" s="132" t="s">
        <v>233</v>
      </c>
      <c r="F56" s="132">
        <v>1</v>
      </c>
      <c r="G56" s="133">
        <v>1</v>
      </c>
      <c r="H56" s="146"/>
      <c r="J56" s="32">
        <f t="shared" si="7"/>
        <v>1</v>
      </c>
      <c r="K56" s="32">
        <f t="shared" si="8"/>
        <v>0</v>
      </c>
      <c r="L56" s="32">
        <f t="shared" si="9"/>
        <v>1</v>
      </c>
      <c r="M56" s="32">
        <f t="shared" si="10"/>
        <v>0</v>
      </c>
    </row>
    <row r="57" spans="2:13" ht="30" x14ac:dyDescent="0.25">
      <c r="B57" s="32"/>
      <c r="C57" s="132" t="s">
        <v>256</v>
      </c>
      <c r="D57" s="132" t="s">
        <v>175</v>
      </c>
      <c r="E57" s="132" t="s">
        <v>257</v>
      </c>
      <c r="F57" s="132">
        <v>1</v>
      </c>
      <c r="G57" s="133">
        <v>1</v>
      </c>
      <c r="H57" s="146"/>
      <c r="J57" s="32">
        <f t="shared" si="7"/>
        <v>1</v>
      </c>
      <c r="K57" s="32">
        <f t="shared" si="8"/>
        <v>0</v>
      </c>
      <c r="L57" s="32">
        <f t="shared" si="9"/>
        <v>1</v>
      </c>
      <c r="M57" s="32">
        <f t="shared" si="10"/>
        <v>0</v>
      </c>
    </row>
    <row r="58" spans="2:13" ht="30" x14ac:dyDescent="0.25">
      <c r="B58" s="32"/>
      <c r="C58" s="132" t="s">
        <v>234</v>
      </c>
      <c r="D58" s="132" t="s">
        <v>175</v>
      </c>
      <c r="E58" s="132" t="s">
        <v>235</v>
      </c>
      <c r="F58" s="132">
        <v>1</v>
      </c>
      <c r="G58" s="133">
        <v>1</v>
      </c>
      <c r="H58" s="146"/>
      <c r="J58" s="32">
        <f t="shared" si="7"/>
        <v>1</v>
      </c>
      <c r="K58" s="32">
        <f t="shared" ref="K58:K75" si="11">IF(D58="Formación",1,0)</f>
        <v>0</v>
      </c>
      <c r="L58" s="32">
        <f t="shared" ref="L58:L75" si="12">IF(J58=1,G58,0)</f>
        <v>1</v>
      </c>
      <c r="M58" s="32">
        <f t="shared" ref="M58:M75" si="13">IF(K58=1,G58,0)</f>
        <v>0</v>
      </c>
    </row>
    <row r="59" spans="2:13" ht="30" x14ac:dyDescent="0.25">
      <c r="B59" s="32"/>
      <c r="C59" s="132" t="s">
        <v>234</v>
      </c>
      <c r="D59" s="132" t="s">
        <v>175</v>
      </c>
      <c r="E59" s="132" t="s">
        <v>236</v>
      </c>
      <c r="F59" s="132">
        <v>1</v>
      </c>
      <c r="G59" s="133">
        <v>1</v>
      </c>
      <c r="H59" s="146"/>
      <c r="J59" s="32">
        <f t="shared" si="7"/>
        <v>1</v>
      </c>
      <c r="K59" s="32">
        <f t="shared" si="11"/>
        <v>0</v>
      </c>
      <c r="L59" s="32">
        <f t="shared" si="12"/>
        <v>1</v>
      </c>
      <c r="M59" s="32">
        <f t="shared" si="13"/>
        <v>0</v>
      </c>
    </row>
    <row r="60" spans="2:13" ht="15" x14ac:dyDescent="0.25">
      <c r="B60" s="32"/>
      <c r="C60" s="132" t="s">
        <v>224</v>
      </c>
      <c r="D60" s="132" t="s">
        <v>60</v>
      </c>
      <c r="E60" s="132" t="s">
        <v>225</v>
      </c>
      <c r="F60" s="132">
        <v>140</v>
      </c>
      <c r="G60" s="133">
        <v>140</v>
      </c>
      <c r="H60" s="146"/>
      <c r="J60" s="32">
        <f t="shared" si="7"/>
        <v>0</v>
      </c>
      <c r="K60" s="32">
        <f t="shared" si="11"/>
        <v>1</v>
      </c>
      <c r="L60" s="32">
        <f t="shared" si="12"/>
        <v>0</v>
      </c>
      <c r="M60" s="32">
        <f t="shared" si="13"/>
        <v>140</v>
      </c>
    </row>
    <row r="61" spans="2:13" ht="15" x14ac:dyDescent="0.25">
      <c r="B61" s="32"/>
      <c r="C61" s="132" t="s">
        <v>226</v>
      </c>
      <c r="D61" s="132" t="s">
        <v>175</v>
      </c>
      <c r="E61" s="132" t="s">
        <v>261</v>
      </c>
      <c r="F61" s="132"/>
      <c r="G61" s="133"/>
      <c r="H61" s="146"/>
      <c r="J61" s="32">
        <f t="shared" si="7"/>
        <v>1</v>
      </c>
      <c r="K61" s="32">
        <f t="shared" si="11"/>
        <v>0</v>
      </c>
      <c r="L61" s="32">
        <f t="shared" si="12"/>
        <v>0</v>
      </c>
      <c r="M61" s="32">
        <f t="shared" si="13"/>
        <v>0</v>
      </c>
    </row>
    <row r="62" spans="2:13" ht="30" x14ac:dyDescent="0.25">
      <c r="B62" s="32"/>
      <c r="C62" s="132" t="s">
        <v>226</v>
      </c>
      <c r="D62" s="132" t="s">
        <v>60</v>
      </c>
      <c r="E62" s="132" t="s">
        <v>227</v>
      </c>
      <c r="F62" s="132">
        <v>73</v>
      </c>
      <c r="G62" s="133">
        <v>73</v>
      </c>
      <c r="H62" s="146"/>
      <c r="J62" s="32">
        <f t="shared" si="7"/>
        <v>0</v>
      </c>
      <c r="K62" s="32">
        <f t="shared" si="11"/>
        <v>1</v>
      </c>
      <c r="L62" s="32">
        <f t="shared" si="12"/>
        <v>0</v>
      </c>
      <c r="M62" s="32">
        <f t="shared" si="13"/>
        <v>73</v>
      </c>
    </row>
    <row r="63" spans="2:13" ht="15" x14ac:dyDescent="0.25">
      <c r="B63" s="32"/>
      <c r="C63" s="132" t="s">
        <v>237</v>
      </c>
      <c r="D63" s="132" t="s">
        <v>175</v>
      </c>
      <c r="E63" s="132" t="s">
        <v>238</v>
      </c>
      <c r="F63" s="132">
        <v>3</v>
      </c>
      <c r="G63" s="133">
        <v>3</v>
      </c>
      <c r="H63" s="146"/>
      <c r="J63" s="32">
        <f t="shared" si="7"/>
        <v>1</v>
      </c>
      <c r="K63" s="32">
        <f t="shared" si="11"/>
        <v>0</v>
      </c>
      <c r="L63" s="32">
        <f t="shared" si="12"/>
        <v>3</v>
      </c>
      <c r="M63" s="32">
        <f t="shared" si="13"/>
        <v>0</v>
      </c>
    </row>
    <row r="64" spans="2:13" ht="15" x14ac:dyDescent="0.25">
      <c r="B64" s="32"/>
      <c r="C64" s="132" t="s">
        <v>245</v>
      </c>
      <c r="D64" s="132" t="s">
        <v>60</v>
      </c>
      <c r="E64" s="132" t="s">
        <v>247</v>
      </c>
      <c r="F64" s="132">
        <v>140</v>
      </c>
      <c r="G64" s="133">
        <v>140</v>
      </c>
      <c r="H64" s="146"/>
      <c r="J64" s="32">
        <f t="shared" si="7"/>
        <v>0</v>
      </c>
      <c r="K64" s="32">
        <f t="shared" si="11"/>
        <v>1</v>
      </c>
      <c r="L64" s="32">
        <f t="shared" si="12"/>
        <v>0</v>
      </c>
      <c r="M64" s="32">
        <f t="shared" si="13"/>
        <v>140</v>
      </c>
    </row>
    <row r="65" spans="2:13" ht="15" x14ac:dyDescent="0.25">
      <c r="B65" s="32"/>
      <c r="C65" s="132" t="s">
        <v>258</v>
      </c>
      <c r="D65" s="132" t="s">
        <v>175</v>
      </c>
      <c r="E65" s="132" t="s">
        <v>259</v>
      </c>
      <c r="F65" s="132">
        <v>1</v>
      </c>
      <c r="G65" s="133">
        <v>1</v>
      </c>
      <c r="H65" s="146"/>
      <c r="J65" s="32">
        <f t="shared" si="7"/>
        <v>1</v>
      </c>
      <c r="K65" s="32">
        <f t="shared" si="11"/>
        <v>0</v>
      </c>
      <c r="L65" s="32">
        <f t="shared" si="12"/>
        <v>1</v>
      </c>
      <c r="M65" s="32">
        <f t="shared" si="13"/>
        <v>0</v>
      </c>
    </row>
    <row r="66" spans="2:13" ht="30" x14ac:dyDescent="0.25">
      <c r="B66" s="32"/>
      <c r="C66" s="132" t="s">
        <v>260</v>
      </c>
      <c r="D66" s="132" t="s">
        <v>173</v>
      </c>
      <c r="E66" s="132" t="s">
        <v>262</v>
      </c>
      <c r="F66" s="132"/>
      <c r="G66" s="133"/>
      <c r="H66" s="146"/>
      <c r="J66" s="32">
        <f t="shared" si="7"/>
        <v>0</v>
      </c>
      <c r="K66" s="32">
        <f t="shared" si="11"/>
        <v>0</v>
      </c>
      <c r="L66" s="32">
        <f t="shared" si="12"/>
        <v>0</v>
      </c>
      <c r="M66" s="32">
        <f t="shared" si="13"/>
        <v>0</v>
      </c>
    </row>
    <row r="67" spans="2:13" ht="30" x14ac:dyDescent="0.25">
      <c r="B67" s="32"/>
      <c r="C67" s="132" t="s">
        <v>260</v>
      </c>
      <c r="D67" s="132" t="s">
        <v>173</v>
      </c>
      <c r="E67" s="132" t="s">
        <v>263</v>
      </c>
      <c r="F67" s="132"/>
      <c r="G67" s="133"/>
      <c r="H67" s="146"/>
      <c r="J67" s="32">
        <f t="shared" si="7"/>
        <v>0</v>
      </c>
      <c r="K67" s="32">
        <f t="shared" si="11"/>
        <v>0</v>
      </c>
      <c r="L67" s="32">
        <f t="shared" si="12"/>
        <v>0</v>
      </c>
      <c r="M67" s="32">
        <f t="shared" si="13"/>
        <v>0</v>
      </c>
    </row>
    <row r="68" spans="2:13" ht="30" x14ac:dyDescent="0.25">
      <c r="B68" s="32"/>
      <c r="C68" s="132" t="s">
        <v>248</v>
      </c>
      <c r="D68" s="132" t="s">
        <v>60</v>
      </c>
      <c r="E68" s="132" t="s">
        <v>249</v>
      </c>
      <c r="F68" s="132">
        <v>131</v>
      </c>
      <c r="G68" s="133">
        <v>131</v>
      </c>
      <c r="H68" s="146"/>
      <c r="J68" s="32">
        <f t="shared" si="7"/>
        <v>0</v>
      </c>
      <c r="K68" s="32">
        <f t="shared" si="11"/>
        <v>1</v>
      </c>
      <c r="L68" s="32">
        <f t="shared" si="12"/>
        <v>0</v>
      </c>
      <c r="M68" s="32">
        <f t="shared" si="13"/>
        <v>131</v>
      </c>
    </row>
    <row r="69" spans="2:13" ht="30" x14ac:dyDescent="0.25">
      <c r="B69" s="32"/>
      <c r="C69" s="132" t="s">
        <v>248</v>
      </c>
      <c r="D69" s="132" t="s">
        <v>173</v>
      </c>
      <c r="E69" s="132" t="s">
        <v>264</v>
      </c>
      <c r="F69" s="132"/>
      <c r="G69" s="133"/>
      <c r="H69" s="146"/>
      <c r="J69" s="32">
        <f t="shared" si="7"/>
        <v>0</v>
      </c>
      <c r="K69" s="32">
        <f t="shared" si="11"/>
        <v>0</v>
      </c>
      <c r="L69" s="32">
        <f t="shared" si="12"/>
        <v>0</v>
      </c>
      <c r="M69" s="32">
        <f t="shared" si="13"/>
        <v>0</v>
      </c>
    </row>
    <row r="70" spans="2:13" ht="15" x14ac:dyDescent="0.25">
      <c r="B70" s="32"/>
      <c r="C70" s="132" t="s">
        <v>246</v>
      </c>
      <c r="D70" s="132" t="s">
        <v>175</v>
      </c>
      <c r="E70" s="132" t="s">
        <v>244</v>
      </c>
      <c r="F70" s="132">
        <v>1</v>
      </c>
      <c r="G70" s="133">
        <v>1</v>
      </c>
      <c r="H70" s="146"/>
      <c r="J70" s="32">
        <f t="shared" si="7"/>
        <v>1</v>
      </c>
      <c r="K70" s="32">
        <f t="shared" si="11"/>
        <v>0</v>
      </c>
      <c r="L70" s="32">
        <f t="shared" si="12"/>
        <v>1</v>
      </c>
      <c r="M70" s="32">
        <f t="shared" si="13"/>
        <v>0</v>
      </c>
    </row>
    <row r="71" spans="2:13" ht="15" x14ac:dyDescent="0.25">
      <c r="B71" s="32"/>
      <c r="C71" s="132" t="s">
        <v>250</v>
      </c>
      <c r="D71" s="132" t="s">
        <v>60</v>
      </c>
      <c r="E71" s="132" t="s">
        <v>251</v>
      </c>
      <c r="F71" s="132">
        <v>22</v>
      </c>
      <c r="G71" s="133">
        <v>22</v>
      </c>
      <c r="H71" s="146"/>
      <c r="J71" s="32">
        <f t="shared" si="7"/>
        <v>0</v>
      </c>
      <c r="K71" s="32">
        <f t="shared" si="11"/>
        <v>1</v>
      </c>
      <c r="L71" s="32">
        <f t="shared" si="12"/>
        <v>0</v>
      </c>
      <c r="M71" s="32">
        <f t="shared" si="13"/>
        <v>22</v>
      </c>
    </row>
    <row r="72" spans="2:13" ht="30" x14ac:dyDescent="0.25">
      <c r="B72" s="32"/>
      <c r="C72" s="132" t="s">
        <v>252</v>
      </c>
      <c r="D72" s="132" t="s">
        <v>60</v>
      </c>
      <c r="E72" s="132" t="s">
        <v>253</v>
      </c>
      <c r="F72" s="132">
        <v>179</v>
      </c>
      <c r="G72" s="133">
        <v>179</v>
      </c>
      <c r="H72" s="146"/>
      <c r="J72" s="32">
        <f t="shared" si="7"/>
        <v>0</v>
      </c>
      <c r="K72" s="32">
        <f t="shared" si="11"/>
        <v>1</v>
      </c>
      <c r="L72" s="32">
        <f t="shared" si="12"/>
        <v>0</v>
      </c>
      <c r="M72" s="32">
        <f t="shared" si="13"/>
        <v>179</v>
      </c>
    </row>
    <row r="73" spans="2:13" ht="30" x14ac:dyDescent="0.25">
      <c r="B73" s="32"/>
      <c r="C73" s="132" t="s">
        <v>254</v>
      </c>
      <c r="D73" s="132" t="s">
        <v>60</v>
      </c>
      <c r="E73" s="132" t="s">
        <v>255</v>
      </c>
      <c r="F73" s="132">
        <v>26</v>
      </c>
      <c r="G73" s="133">
        <v>26</v>
      </c>
      <c r="H73" s="146"/>
      <c r="J73" s="32">
        <f t="shared" si="7"/>
        <v>0</v>
      </c>
      <c r="K73" s="32">
        <f t="shared" si="11"/>
        <v>1</v>
      </c>
      <c r="L73" s="32">
        <f t="shared" si="12"/>
        <v>0</v>
      </c>
      <c r="M73" s="32">
        <f t="shared" si="13"/>
        <v>26</v>
      </c>
    </row>
    <row r="74" spans="2:13" ht="30" x14ac:dyDescent="0.25">
      <c r="B74" s="32"/>
      <c r="C74" s="132" t="s">
        <v>292</v>
      </c>
      <c r="D74" s="132" t="s">
        <v>60</v>
      </c>
      <c r="E74" s="132" t="s">
        <v>294</v>
      </c>
      <c r="F74" s="132">
        <v>19</v>
      </c>
      <c r="G74" s="133">
        <v>19</v>
      </c>
      <c r="H74" s="146"/>
      <c r="J74" s="32">
        <f t="shared" si="7"/>
        <v>0</v>
      </c>
      <c r="K74" s="32">
        <f t="shared" si="11"/>
        <v>1</v>
      </c>
      <c r="L74" s="32">
        <f t="shared" si="12"/>
        <v>0</v>
      </c>
      <c r="M74" s="32">
        <f t="shared" si="13"/>
        <v>19</v>
      </c>
    </row>
    <row r="75" spans="2:13" ht="30" x14ac:dyDescent="0.25">
      <c r="B75" s="32"/>
      <c r="C75" s="132" t="s">
        <v>293</v>
      </c>
      <c r="D75" s="132" t="s">
        <v>175</v>
      </c>
      <c r="E75" s="132" t="s">
        <v>295</v>
      </c>
      <c r="F75" s="132">
        <v>20</v>
      </c>
      <c r="G75" s="133">
        <v>0</v>
      </c>
      <c r="H75" s="146"/>
      <c r="J75" s="32">
        <f t="shared" si="7"/>
        <v>1</v>
      </c>
      <c r="K75" s="32">
        <f t="shared" si="11"/>
        <v>0</v>
      </c>
      <c r="L75" s="32">
        <f t="shared" si="12"/>
        <v>0</v>
      </c>
      <c r="M75" s="32">
        <f t="shared" si="13"/>
        <v>0</v>
      </c>
    </row>
    <row r="76" spans="2:13" ht="15" x14ac:dyDescent="0.25">
      <c r="B76" s="32"/>
      <c r="C76" s="132" t="s">
        <v>607</v>
      </c>
      <c r="D76" s="132" t="s">
        <v>175</v>
      </c>
      <c r="E76" s="132" t="s">
        <v>606</v>
      </c>
      <c r="F76" s="132">
        <v>2</v>
      </c>
      <c r="G76" s="133">
        <v>0</v>
      </c>
      <c r="H76" s="146"/>
      <c r="J76" s="32">
        <f t="shared" si="7"/>
        <v>1</v>
      </c>
      <c r="K76" s="32">
        <f t="shared" ref="K76:K88" si="14">IF(D76="Formación",1,0)</f>
        <v>0</v>
      </c>
      <c r="L76" s="32">
        <f t="shared" ref="L76:L88" si="15">IF(J76=1,G76,0)</f>
        <v>0</v>
      </c>
      <c r="M76" s="32">
        <f t="shared" ref="M76:M88" si="16">IF(K76=1,G76,0)</f>
        <v>0</v>
      </c>
    </row>
    <row r="77" spans="2:13" ht="15" x14ac:dyDescent="0.25">
      <c r="B77" s="32"/>
      <c r="C77" s="132" t="s">
        <v>608</v>
      </c>
      <c r="D77" s="132" t="s">
        <v>175</v>
      </c>
      <c r="E77" s="132" t="s">
        <v>609</v>
      </c>
      <c r="F77" s="132">
        <v>2</v>
      </c>
      <c r="G77" s="133">
        <v>0</v>
      </c>
      <c r="H77" s="146"/>
      <c r="J77" s="32">
        <f t="shared" si="7"/>
        <v>1</v>
      </c>
      <c r="K77" s="32">
        <f t="shared" si="14"/>
        <v>0</v>
      </c>
      <c r="L77" s="32">
        <f t="shared" si="15"/>
        <v>0</v>
      </c>
      <c r="M77" s="32">
        <f t="shared" si="16"/>
        <v>0</v>
      </c>
    </row>
    <row r="78" spans="2:13" ht="15" x14ac:dyDescent="0.25">
      <c r="B78" s="32"/>
      <c r="C78" s="132" t="s">
        <v>610</v>
      </c>
      <c r="D78" s="132" t="s">
        <v>175</v>
      </c>
      <c r="E78" s="132" t="s">
        <v>611</v>
      </c>
      <c r="F78" s="132">
        <v>2</v>
      </c>
      <c r="G78" s="133">
        <v>0</v>
      </c>
      <c r="H78" s="146"/>
      <c r="J78" s="32">
        <f t="shared" si="7"/>
        <v>1</v>
      </c>
      <c r="K78" s="32">
        <f t="shared" si="14"/>
        <v>0</v>
      </c>
      <c r="L78" s="32">
        <f t="shared" si="15"/>
        <v>0</v>
      </c>
      <c r="M78" s="32">
        <f t="shared" si="16"/>
        <v>0</v>
      </c>
    </row>
    <row r="79" spans="2:13" ht="45" x14ac:dyDescent="0.25">
      <c r="B79" s="32"/>
      <c r="C79" s="132" t="s">
        <v>617</v>
      </c>
      <c r="D79" s="132" t="s">
        <v>175</v>
      </c>
      <c r="E79" s="132" t="s">
        <v>618</v>
      </c>
      <c r="F79" s="132">
        <v>15</v>
      </c>
      <c r="G79" s="133">
        <v>14</v>
      </c>
      <c r="H79" s="146"/>
      <c r="J79" s="32">
        <f t="shared" si="7"/>
        <v>1</v>
      </c>
      <c r="K79" s="32">
        <f t="shared" si="14"/>
        <v>0</v>
      </c>
      <c r="L79" s="32">
        <f t="shared" si="15"/>
        <v>14</v>
      </c>
      <c r="M79" s="32">
        <f t="shared" si="16"/>
        <v>0</v>
      </c>
    </row>
    <row r="80" spans="2:13" ht="30" x14ac:dyDescent="0.25">
      <c r="B80" s="32"/>
      <c r="C80" s="132" t="s">
        <v>614</v>
      </c>
      <c r="D80" s="132" t="s">
        <v>175</v>
      </c>
      <c r="E80" s="132" t="s">
        <v>615</v>
      </c>
      <c r="F80" s="132">
        <v>2</v>
      </c>
      <c r="G80" s="133">
        <v>1</v>
      </c>
      <c r="H80" s="146"/>
      <c r="J80" s="32">
        <f t="shared" si="7"/>
        <v>1</v>
      </c>
      <c r="K80" s="32">
        <f t="shared" si="14"/>
        <v>0</v>
      </c>
      <c r="L80" s="32">
        <f t="shared" si="15"/>
        <v>1</v>
      </c>
      <c r="M80" s="32">
        <f t="shared" si="16"/>
        <v>0</v>
      </c>
    </row>
    <row r="81" spans="2:13" ht="60" x14ac:dyDescent="0.25">
      <c r="B81" s="32"/>
      <c r="C81" s="132" t="s">
        <v>614</v>
      </c>
      <c r="D81" s="132" t="s">
        <v>175</v>
      </c>
      <c r="E81" s="132" t="s">
        <v>616</v>
      </c>
      <c r="F81" s="132">
        <v>2</v>
      </c>
      <c r="G81" s="133">
        <v>0</v>
      </c>
      <c r="H81" s="146"/>
      <c r="J81" s="32">
        <f t="shared" si="7"/>
        <v>1</v>
      </c>
      <c r="K81" s="32">
        <f t="shared" si="14"/>
        <v>0</v>
      </c>
      <c r="L81" s="32">
        <f t="shared" si="15"/>
        <v>0</v>
      </c>
      <c r="M81" s="32">
        <f t="shared" si="16"/>
        <v>0</v>
      </c>
    </row>
    <row r="82" spans="2:13" ht="15" x14ac:dyDescent="0.25">
      <c r="B82" s="32"/>
      <c r="C82" s="130" t="s">
        <v>612</v>
      </c>
      <c r="D82" s="130" t="s">
        <v>175</v>
      </c>
      <c r="E82" s="132" t="s">
        <v>613</v>
      </c>
      <c r="F82" s="132">
        <v>2</v>
      </c>
      <c r="G82" s="133">
        <v>0</v>
      </c>
      <c r="H82" s="147"/>
      <c r="J82" s="32">
        <f t="shared" si="7"/>
        <v>1</v>
      </c>
      <c r="K82" s="32">
        <f t="shared" si="14"/>
        <v>0</v>
      </c>
      <c r="L82" s="32">
        <f t="shared" si="15"/>
        <v>0</v>
      </c>
      <c r="M82" s="32">
        <f t="shared" si="16"/>
        <v>0</v>
      </c>
    </row>
    <row r="83" spans="2:13" ht="30" x14ac:dyDescent="0.25">
      <c r="B83" s="32"/>
      <c r="C83" s="130" t="s">
        <v>621</v>
      </c>
      <c r="D83" s="130" t="s">
        <v>175</v>
      </c>
      <c r="E83" s="132" t="s">
        <v>622</v>
      </c>
      <c r="F83" s="132">
        <v>5</v>
      </c>
      <c r="G83" s="133">
        <v>2</v>
      </c>
      <c r="H83" s="147"/>
      <c r="J83" s="32">
        <f t="shared" si="7"/>
        <v>1</v>
      </c>
      <c r="K83" s="32">
        <f t="shared" si="14"/>
        <v>0</v>
      </c>
      <c r="L83" s="32">
        <f t="shared" si="15"/>
        <v>2</v>
      </c>
      <c r="M83" s="32">
        <f t="shared" si="16"/>
        <v>0</v>
      </c>
    </row>
    <row r="84" spans="2:13" ht="60" x14ac:dyDescent="0.25">
      <c r="B84" s="32"/>
      <c r="C84" s="130" t="s">
        <v>644</v>
      </c>
      <c r="D84" s="130" t="s">
        <v>175</v>
      </c>
      <c r="E84" s="132" t="s">
        <v>646</v>
      </c>
      <c r="F84" s="132">
        <v>19</v>
      </c>
      <c r="G84" s="133">
        <v>12</v>
      </c>
      <c r="H84" s="146"/>
      <c r="J84" s="32">
        <f t="shared" si="7"/>
        <v>1</v>
      </c>
      <c r="K84" s="32">
        <f t="shared" si="14"/>
        <v>0</v>
      </c>
      <c r="L84" s="32">
        <f t="shared" si="15"/>
        <v>12</v>
      </c>
      <c r="M84" s="32">
        <f t="shared" si="16"/>
        <v>0</v>
      </c>
    </row>
    <row r="85" spans="2:13" ht="30" x14ac:dyDescent="0.25">
      <c r="B85" s="32"/>
      <c r="C85" s="130" t="s">
        <v>645</v>
      </c>
      <c r="D85" s="130" t="s">
        <v>175</v>
      </c>
      <c r="E85" s="132" t="s">
        <v>647</v>
      </c>
      <c r="F85" s="132">
        <v>4</v>
      </c>
      <c r="G85" s="133">
        <v>2</v>
      </c>
      <c r="J85" s="32">
        <f t="shared" si="7"/>
        <v>1</v>
      </c>
      <c r="K85" s="32">
        <f t="shared" si="14"/>
        <v>0</v>
      </c>
      <c r="L85" s="32">
        <f t="shared" si="15"/>
        <v>2</v>
      </c>
      <c r="M85" s="32">
        <f t="shared" si="16"/>
        <v>0</v>
      </c>
    </row>
    <row r="86" spans="2:13" ht="30" x14ac:dyDescent="0.25">
      <c r="B86" s="32"/>
      <c r="C86" s="130" t="s">
        <v>648</v>
      </c>
      <c r="D86" s="130" t="s">
        <v>175</v>
      </c>
      <c r="E86" s="132" t="s">
        <v>649</v>
      </c>
      <c r="F86" s="132">
        <v>3</v>
      </c>
      <c r="G86" s="133">
        <v>2</v>
      </c>
      <c r="J86" s="32">
        <f t="shared" si="7"/>
        <v>1</v>
      </c>
      <c r="K86" s="32">
        <f t="shared" si="14"/>
        <v>0</v>
      </c>
      <c r="L86" s="32">
        <f t="shared" si="15"/>
        <v>2</v>
      </c>
      <c r="M86" s="32">
        <f t="shared" si="16"/>
        <v>0</v>
      </c>
    </row>
    <row r="87" spans="2:13" ht="30" x14ac:dyDescent="0.25">
      <c r="B87" s="32"/>
      <c r="C87" s="130" t="s">
        <v>650</v>
      </c>
      <c r="D87" s="130" t="s">
        <v>60</v>
      </c>
      <c r="E87" s="132" t="s">
        <v>651</v>
      </c>
      <c r="F87" s="132">
        <v>11</v>
      </c>
      <c r="G87" s="133">
        <v>0</v>
      </c>
      <c r="J87" s="32">
        <f t="shared" si="7"/>
        <v>0</v>
      </c>
      <c r="K87" s="32">
        <f t="shared" si="14"/>
        <v>1</v>
      </c>
      <c r="L87" s="32">
        <f t="shared" si="15"/>
        <v>0</v>
      </c>
      <c r="M87" s="32">
        <f t="shared" si="16"/>
        <v>0</v>
      </c>
    </row>
    <row r="88" spans="2:13" ht="30" x14ac:dyDescent="0.25">
      <c r="C88" s="130" t="s">
        <v>918</v>
      </c>
      <c r="D88" s="130" t="s">
        <v>60</v>
      </c>
      <c r="E88" s="132" t="s">
        <v>919</v>
      </c>
      <c r="F88" s="132">
        <v>6</v>
      </c>
      <c r="G88" s="133">
        <v>0</v>
      </c>
      <c r="J88" s="32">
        <f t="shared" si="7"/>
        <v>0</v>
      </c>
      <c r="K88" s="32">
        <f t="shared" si="14"/>
        <v>1</v>
      </c>
      <c r="L88" s="32">
        <f t="shared" si="15"/>
        <v>0</v>
      </c>
      <c r="M88" s="32">
        <f t="shared" si="16"/>
        <v>0</v>
      </c>
    </row>
    <row r="89" spans="2:13" ht="15" x14ac:dyDescent="0.25">
      <c r="C89" s="130"/>
      <c r="D89" s="130"/>
      <c r="E89" s="132"/>
      <c r="F89" s="132"/>
      <c r="G89" s="133"/>
    </row>
    <row r="90" spans="2:13" ht="15" x14ac:dyDescent="0.25">
      <c r="C90" s="130"/>
      <c r="D90" s="130"/>
      <c r="E90" s="132"/>
      <c r="F90" s="132"/>
      <c r="G90" s="133"/>
    </row>
    <row r="91" spans="2:13" ht="15" x14ac:dyDescent="0.25">
      <c r="C91" s="130"/>
      <c r="D91" s="130"/>
      <c r="E91" s="132"/>
      <c r="F91" s="132"/>
      <c r="G91" s="133"/>
    </row>
    <row r="92" spans="2:13" ht="15" x14ac:dyDescent="0.25">
      <c r="C92" s="132"/>
      <c r="D92" s="132"/>
      <c r="E92" s="132"/>
      <c r="F92" s="132"/>
      <c r="G92" s="133"/>
      <c r="J92" s="78">
        <f>SUM(J10:J90)</f>
        <v>36</v>
      </c>
      <c r="K92" s="78">
        <f>SUM(K10:K90)</f>
        <v>24</v>
      </c>
      <c r="L92" s="78">
        <f>SUM(L35:L90)</f>
        <v>63</v>
      </c>
      <c r="M92" s="78">
        <f>SUM(M35:M90)</f>
        <v>1308</v>
      </c>
    </row>
    <row r="93" spans="2:13" ht="15" x14ac:dyDescent="0.25">
      <c r="C93" s="134"/>
      <c r="D93" s="134"/>
      <c r="E93" s="134"/>
      <c r="F93" s="134"/>
      <c r="G93" s="134"/>
    </row>
    <row r="94" spans="2:13" ht="15" x14ac:dyDescent="0.25">
      <c r="C94" s="135"/>
      <c r="D94" s="135"/>
      <c r="E94" s="134"/>
      <c r="F94" s="136"/>
      <c r="G94" s="134"/>
    </row>
    <row r="95" spans="2:13" ht="15" x14ac:dyDescent="0.25">
      <c r="C95" s="135"/>
      <c r="D95" s="135"/>
      <c r="E95" s="135"/>
      <c r="F95" s="137"/>
      <c r="G95" s="135"/>
      <c r="L95" s="78">
        <f>L31+L92</f>
        <v>78</v>
      </c>
      <c r="M95" s="78">
        <f>M31+M92</f>
        <v>1393</v>
      </c>
    </row>
    <row r="96" spans="2:13" ht="15" x14ac:dyDescent="0.25">
      <c r="C96" s="135"/>
      <c r="D96" s="135"/>
      <c r="E96" s="135"/>
      <c r="F96" s="136"/>
      <c r="G96" s="135"/>
    </row>
  </sheetData>
  <phoneticPr fontId="12" type="noConversion"/>
  <pageMargins left="0.75" right="0.75" top="1" bottom="1" header="0" footer="0"/>
  <pageSetup orientation="portrait" verticalDpi="3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L764"/>
  <sheetViews>
    <sheetView tabSelected="1" topLeftCell="A7" zoomScaleNormal="100" workbookViewId="0">
      <selection activeCell="E19" sqref="E19"/>
    </sheetView>
  </sheetViews>
  <sheetFormatPr baseColWidth="10" defaultRowHeight="12.75" x14ac:dyDescent="0.2"/>
  <cols>
    <col min="1" max="1" width="9.42578125" style="4" customWidth="1"/>
    <col min="2" max="2" width="10.140625" style="26" customWidth="1"/>
    <col min="3" max="3" width="41.140625" style="1" customWidth="1"/>
    <col min="4" max="4" width="10.42578125" style="2" customWidth="1"/>
    <col min="5" max="5" width="64.28515625" style="1" customWidth="1"/>
    <col min="6" max="6" width="24.42578125" style="1" bestFit="1" customWidth="1"/>
    <col min="7" max="8" width="13.7109375" style="35" bestFit="1" customWidth="1"/>
    <col min="9" max="16384" width="11.42578125" style="1"/>
  </cols>
  <sheetData>
    <row r="1" spans="1:12" s="5" customFormat="1" ht="13.5" customHeight="1" thickTop="1" x14ac:dyDescent="0.2">
      <c r="A1" s="25"/>
      <c r="B1" s="24"/>
      <c r="C1" s="38"/>
      <c r="D1" s="184" t="s">
        <v>35</v>
      </c>
      <c r="E1" s="185"/>
      <c r="F1" s="60"/>
      <c r="G1" s="161"/>
      <c r="H1" s="63"/>
    </row>
    <row r="2" spans="1:12" s="5" customFormat="1" ht="17.25" customHeight="1" thickBot="1" x14ac:dyDescent="0.25">
      <c r="A2" s="25"/>
      <c r="B2" s="24"/>
      <c r="C2" s="39"/>
      <c r="D2" s="186"/>
      <c r="E2" s="187"/>
      <c r="F2" s="61"/>
      <c r="G2" s="162"/>
      <c r="H2" s="64"/>
    </row>
    <row r="3" spans="1:12" s="5" customFormat="1" ht="14.25" thickTop="1" thickBot="1" x14ac:dyDescent="0.25">
      <c r="A3" s="25"/>
      <c r="B3" s="24"/>
      <c r="C3" s="39"/>
      <c r="D3" s="41"/>
      <c r="E3" s="42"/>
      <c r="F3" s="55"/>
      <c r="G3" s="162"/>
      <c r="H3" s="64"/>
    </row>
    <row r="4" spans="1:12" s="5" customFormat="1" ht="13.5" thickTop="1" x14ac:dyDescent="0.2">
      <c r="A4" s="25"/>
      <c r="B4" s="24"/>
      <c r="C4" s="39"/>
      <c r="D4" s="43"/>
      <c r="E4" s="44"/>
      <c r="F4" s="56"/>
      <c r="G4" s="162"/>
      <c r="H4" s="64"/>
    </row>
    <row r="5" spans="1:12" s="5" customFormat="1" x14ac:dyDescent="0.2">
      <c r="A5" s="25"/>
      <c r="B5" s="24"/>
      <c r="C5" s="39"/>
      <c r="D5" s="50"/>
      <c r="E5" s="51" t="s">
        <v>49</v>
      </c>
      <c r="F5" s="57"/>
      <c r="G5" s="162"/>
      <c r="H5" s="64"/>
    </row>
    <row r="6" spans="1:12" s="5" customFormat="1" x14ac:dyDescent="0.2">
      <c r="A6" s="25"/>
      <c r="B6" s="24"/>
      <c r="C6" s="39"/>
      <c r="D6" s="43"/>
      <c r="E6" s="44"/>
      <c r="F6" s="58"/>
      <c r="G6" s="162"/>
      <c r="H6" s="64"/>
    </row>
    <row r="7" spans="1:12" s="5" customFormat="1" ht="13.5" thickBot="1" x14ac:dyDescent="0.25">
      <c r="A7" s="25"/>
      <c r="B7" s="24"/>
      <c r="C7" s="40"/>
      <c r="D7" s="45"/>
      <c r="E7" s="46"/>
      <c r="F7" s="59"/>
      <c r="G7" s="162"/>
      <c r="H7" s="64"/>
    </row>
    <row r="8" spans="1:12" s="5" customFormat="1" ht="13.5" thickTop="1" x14ac:dyDescent="0.2">
      <c r="A8" s="25"/>
      <c r="B8" s="24"/>
      <c r="C8" s="52" t="s">
        <v>36</v>
      </c>
      <c r="D8" s="184" t="s">
        <v>42</v>
      </c>
      <c r="E8" s="188"/>
      <c r="F8" s="190" t="s">
        <v>37</v>
      </c>
      <c r="G8" s="162"/>
      <c r="H8" s="64"/>
    </row>
    <row r="9" spans="1:12" s="5" customFormat="1" ht="13.5" thickBot="1" x14ac:dyDescent="0.25">
      <c r="A9" s="25"/>
      <c r="B9" s="53"/>
      <c r="C9" s="54" t="s">
        <v>48</v>
      </c>
      <c r="D9" s="186"/>
      <c r="E9" s="189"/>
      <c r="F9" s="191"/>
      <c r="G9" s="163"/>
      <c r="H9" s="65"/>
    </row>
    <row r="10" spans="1:12" s="5" customFormat="1" ht="13.5" thickTop="1" x14ac:dyDescent="0.2">
      <c r="A10" s="25"/>
      <c r="B10" s="53"/>
      <c r="C10" s="62"/>
      <c r="D10" s="49"/>
      <c r="E10" s="49"/>
      <c r="F10" s="49"/>
      <c r="G10" s="164"/>
      <c r="H10" s="66"/>
    </row>
    <row r="11" spans="1:12" x14ac:dyDescent="0.2">
      <c r="B11" s="3"/>
      <c r="D11" s="27"/>
    </row>
    <row r="12" spans="1:12" s="6" customFormat="1" ht="12.75" customHeight="1" x14ac:dyDescent="0.2">
      <c r="A12" s="7" t="s">
        <v>38</v>
      </c>
      <c r="B12" s="8"/>
      <c r="C12" s="9" t="s">
        <v>0</v>
      </c>
      <c r="D12" s="182" t="s">
        <v>1</v>
      </c>
      <c r="E12" s="183"/>
      <c r="F12" s="10" t="s">
        <v>20</v>
      </c>
      <c r="G12" s="36" t="s">
        <v>23</v>
      </c>
      <c r="H12" s="37" t="s">
        <v>33</v>
      </c>
      <c r="J12" s="33"/>
      <c r="K12" s="33"/>
      <c r="L12" s="33"/>
    </row>
    <row r="13" spans="1:12" s="15" customFormat="1" x14ac:dyDescent="0.2">
      <c r="A13" s="11" t="s">
        <v>2</v>
      </c>
      <c r="B13" s="12" t="s">
        <v>3</v>
      </c>
      <c r="C13" s="13" t="s">
        <v>4</v>
      </c>
      <c r="D13" s="10" t="s">
        <v>5</v>
      </c>
      <c r="E13" s="14" t="s">
        <v>6</v>
      </c>
      <c r="F13" s="14"/>
      <c r="G13" s="165" t="s">
        <v>32</v>
      </c>
      <c r="H13" s="36" t="s">
        <v>30</v>
      </c>
    </row>
    <row r="14" spans="1:12" x14ac:dyDescent="0.2">
      <c r="A14" s="114">
        <v>611</v>
      </c>
      <c r="B14" s="102" t="s">
        <v>54</v>
      </c>
      <c r="C14" s="72" t="s">
        <v>10</v>
      </c>
      <c r="D14" s="77">
        <f>MAX(D15:D24)-D15 - 2*INT((MAX(D15:D24)-D15)/7)</f>
        <v>101</v>
      </c>
      <c r="E14" s="72"/>
      <c r="F14" s="105" t="s">
        <v>29</v>
      </c>
      <c r="G14" s="166"/>
      <c r="H14" s="119"/>
    </row>
    <row r="15" spans="1:12" x14ac:dyDescent="0.2">
      <c r="A15" s="115">
        <v>41654</v>
      </c>
      <c r="B15" s="103" t="s">
        <v>55</v>
      </c>
      <c r="C15" s="18" t="s">
        <v>74</v>
      </c>
      <c r="D15" s="19">
        <v>41654</v>
      </c>
      <c r="E15" s="18" t="s">
        <v>73</v>
      </c>
      <c r="F15" s="106"/>
      <c r="G15" s="167"/>
      <c r="H15" s="120"/>
    </row>
    <row r="16" spans="1:12" x14ac:dyDescent="0.2">
      <c r="A16" s="116"/>
      <c r="B16" s="103" t="s">
        <v>8</v>
      </c>
      <c r="C16" s="18" t="s">
        <v>28</v>
      </c>
      <c r="D16" s="19">
        <v>41689</v>
      </c>
      <c r="E16" s="18" t="s">
        <v>143</v>
      </c>
      <c r="F16" s="106"/>
      <c r="G16" s="168"/>
      <c r="H16" s="120"/>
    </row>
    <row r="17" spans="1:8" x14ac:dyDescent="0.2">
      <c r="A17" s="116"/>
      <c r="B17" s="103" t="s">
        <v>11</v>
      </c>
      <c r="C17" s="23" t="s">
        <v>75</v>
      </c>
      <c r="D17" s="19">
        <v>41694</v>
      </c>
      <c r="E17" s="18" t="s">
        <v>144</v>
      </c>
      <c r="F17" s="106"/>
      <c r="G17" s="169"/>
      <c r="H17" s="120"/>
    </row>
    <row r="18" spans="1:8" x14ac:dyDescent="0.2">
      <c r="A18" s="116"/>
      <c r="B18" s="103"/>
      <c r="C18" s="23" t="s">
        <v>76</v>
      </c>
      <c r="D18" s="19"/>
      <c r="E18" s="18" t="s">
        <v>145</v>
      </c>
      <c r="F18" s="106"/>
      <c r="G18" s="168"/>
      <c r="H18" s="120"/>
    </row>
    <row r="19" spans="1:8" x14ac:dyDescent="0.2">
      <c r="A19" s="116"/>
      <c r="B19" s="103" t="s">
        <v>56</v>
      </c>
      <c r="C19" s="18" t="s">
        <v>77</v>
      </c>
      <c r="D19" s="19"/>
      <c r="E19" s="18" t="s">
        <v>146</v>
      </c>
      <c r="F19" s="106"/>
      <c r="G19" s="168"/>
      <c r="H19" s="120"/>
    </row>
    <row r="20" spans="1:8" x14ac:dyDescent="0.2">
      <c r="A20" s="116"/>
      <c r="B20" s="103" t="s">
        <v>57</v>
      </c>
      <c r="C20" s="30" t="s">
        <v>78</v>
      </c>
      <c r="D20" s="19">
        <v>41786</v>
      </c>
      <c r="E20" s="18" t="s">
        <v>335</v>
      </c>
      <c r="F20" s="106"/>
      <c r="G20" s="168"/>
      <c r="H20" s="120"/>
    </row>
    <row r="21" spans="1:8" x14ac:dyDescent="0.2">
      <c r="A21" s="116"/>
      <c r="B21" s="103" t="s">
        <v>24</v>
      </c>
      <c r="C21" s="30" t="s">
        <v>79</v>
      </c>
      <c r="D21" s="19">
        <v>41793</v>
      </c>
      <c r="E21" s="18" t="s">
        <v>283</v>
      </c>
      <c r="F21" s="106"/>
      <c r="G21" s="168"/>
      <c r="H21" s="120"/>
    </row>
    <row r="22" spans="1:8" x14ac:dyDescent="0.2">
      <c r="A22" s="116"/>
      <c r="B22" s="103"/>
      <c r="C22" s="30"/>
      <c r="D22" s="19">
        <v>41793</v>
      </c>
      <c r="E22" s="18" t="s">
        <v>50</v>
      </c>
      <c r="F22" s="106"/>
      <c r="G22" s="168"/>
      <c r="H22" s="120"/>
    </row>
    <row r="23" spans="1:8" x14ac:dyDescent="0.2">
      <c r="A23" s="116"/>
      <c r="B23" s="103"/>
      <c r="C23" s="30"/>
      <c r="D23" s="19"/>
      <c r="E23" s="18"/>
      <c r="F23" s="106"/>
      <c r="G23" s="168"/>
      <c r="H23" s="120"/>
    </row>
    <row r="24" spans="1:8" x14ac:dyDescent="0.2">
      <c r="A24" s="117"/>
      <c r="B24" s="104"/>
      <c r="C24" s="31"/>
      <c r="D24" s="22"/>
      <c r="E24" s="13"/>
      <c r="F24" s="107"/>
      <c r="G24" s="170"/>
      <c r="H24" s="121"/>
    </row>
    <row r="25" spans="1:8" x14ac:dyDescent="0.2">
      <c r="A25" s="114">
        <v>612</v>
      </c>
      <c r="B25" s="102" t="s">
        <v>54</v>
      </c>
      <c r="C25" s="72" t="s">
        <v>13</v>
      </c>
      <c r="D25" s="77">
        <f>MAX(D26:D40)-D26 - 2*INT((MAX(D26:D40)-D26)/7)</f>
        <v>101</v>
      </c>
      <c r="E25" s="72"/>
      <c r="F25" s="105" t="s">
        <v>21</v>
      </c>
      <c r="G25" s="166">
        <v>5000000</v>
      </c>
      <c r="H25" s="119"/>
    </row>
    <row r="26" spans="1:8" x14ac:dyDescent="0.2">
      <c r="A26" s="115">
        <v>41655</v>
      </c>
      <c r="B26" s="103" t="s">
        <v>55</v>
      </c>
      <c r="C26" s="18" t="s">
        <v>101</v>
      </c>
      <c r="D26" s="19">
        <v>41655</v>
      </c>
      <c r="E26" s="18" t="s">
        <v>105</v>
      </c>
      <c r="F26" s="106"/>
      <c r="G26" s="171"/>
      <c r="H26" s="120"/>
    </row>
    <row r="27" spans="1:8" x14ac:dyDescent="0.2">
      <c r="A27" s="116"/>
      <c r="B27" s="103" t="s">
        <v>8</v>
      </c>
      <c r="C27" s="18" t="s">
        <v>14</v>
      </c>
      <c r="D27" s="19">
        <v>41656</v>
      </c>
      <c r="E27" s="18" t="s">
        <v>58</v>
      </c>
      <c r="F27" s="106"/>
      <c r="G27" s="168"/>
      <c r="H27" s="120"/>
    </row>
    <row r="28" spans="1:8" x14ac:dyDescent="0.2">
      <c r="A28" s="116"/>
      <c r="B28" s="103" t="s">
        <v>11</v>
      </c>
      <c r="C28" s="23" t="s">
        <v>917</v>
      </c>
      <c r="D28" s="19">
        <v>41659</v>
      </c>
      <c r="E28" s="18" t="s">
        <v>336</v>
      </c>
      <c r="F28" s="106"/>
      <c r="G28" s="169"/>
      <c r="H28" s="120"/>
    </row>
    <row r="29" spans="1:8" x14ac:dyDescent="0.2">
      <c r="A29" s="116"/>
      <c r="B29" s="103"/>
      <c r="C29" s="23" t="s">
        <v>102</v>
      </c>
      <c r="D29" s="19">
        <v>41662</v>
      </c>
      <c r="E29" s="18" t="s">
        <v>106</v>
      </c>
      <c r="F29" s="106"/>
      <c r="G29" s="168"/>
      <c r="H29" s="120"/>
    </row>
    <row r="30" spans="1:8" x14ac:dyDescent="0.2">
      <c r="A30" s="116"/>
      <c r="B30" s="103" t="s">
        <v>56</v>
      </c>
      <c r="C30" s="18" t="s">
        <v>104</v>
      </c>
      <c r="D30" s="19"/>
      <c r="E30" s="18" t="s">
        <v>107</v>
      </c>
      <c r="F30" s="106"/>
      <c r="G30" s="168"/>
      <c r="H30" s="120"/>
    </row>
    <row r="31" spans="1:8" x14ac:dyDescent="0.2">
      <c r="A31" s="116"/>
      <c r="B31" s="103" t="s">
        <v>57</v>
      </c>
      <c r="C31" s="30" t="s">
        <v>103</v>
      </c>
      <c r="D31" s="19"/>
      <c r="E31" s="18" t="s">
        <v>108</v>
      </c>
      <c r="F31" s="106"/>
      <c r="G31" s="168"/>
      <c r="H31" s="120"/>
    </row>
    <row r="32" spans="1:8" x14ac:dyDescent="0.2">
      <c r="A32" s="116"/>
      <c r="B32" s="103" t="s">
        <v>24</v>
      </c>
      <c r="C32" s="30"/>
      <c r="D32" s="19">
        <v>41697</v>
      </c>
      <c r="E32" s="18" t="s">
        <v>337</v>
      </c>
      <c r="F32" s="106"/>
      <c r="G32" s="168"/>
      <c r="H32" s="120"/>
    </row>
    <row r="33" spans="1:8" x14ac:dyDescent="0.2">
      <c r="A33" s="116"/>
      <c r="B33" s="103"/>
      <c r="C33" s="30"/>
      <c r="D33" s="19">
        <v>41701</v>
      </c>
      <c r="E33" s="18" t="s">
        <v>140</v>
      </c>
      <c r="F33" s="106"/>
      <c r="G33" s="168"/>
      <c r="H33" s="120"/>
    </row>
    <row r="34" spans="1:8" x14ac:dyDescent="0.2">
      <c r="A34" s="116"/>
      <c r="B34" s="173" t="s">
        <v>896</v>
      </c>
      <c r="C34" s="153"/>
      <c r="D34" s="19"/>
      <c r="E34" s="18" t="s">
        <v>141</v>
      </c>
      <c r="F34" s="106"/>
      <c r="G34" s="168"/>
      <c r="H34" s="120"/>
    </row>
    <row r="35" spans="1:8" x14ac:dyDescent="0.2">
      <c r="A35" s="116"/>
      <c r="B35" s="103"/>
      <c r="C35" s="30"/>
      <c r="D35" s="19"/>
      <c r="E35" s="18" t="s">
        <v>270</v>
      </c>
      <c r="F35" s="106"/>
      <c r="G35" s="168"/>
      <c r="H35" s="120"/>
    </row>
    <row r="36" spans="1:8" x14ac:dyDescent="0.2">
      <c r="A36" s="116"/>
      <c r="B36" s="103"/>
      <c r="C36" s="30"/>
      <c r="D36" s="19">
        <v>41757</v>
      </c>
      <c r="E36" s="18" t="s">
        <v>271</v>
      </c>
      <c r="F36" s="106"/>
      <c r="G36" s="168"/>
      <c r="H36" s="120"/>
    </row>
    <row r="37" spans="1:8" x14ac:dyDescent="0.2">
      <c r="A37" s="116"/>
      <c r="B37" s="103"/>
      <c r="C37" s="30"/>
      <c r="D37" s="19">
        <v>41796</v>
      </c>
      <c r="E37" s="18" t="s">
        <v>19</v>
      </c>
      <c r="F37" s="106"/>
      <c r="G37" s="168"/>
      <c r="H37" s="120"/>
    </row>
    <row r="38" spans="1:8" x14ac:dyDescent="0.2">
      <c r="A38" s="116"/>
      <c r="B38" s="103"/>
      <c r="C38" s="30"/>
      <c r="D38" s="19">
        <v>41796</v>
      </c>
      <c r="E38" s="18" t="s">
        <v>985</v>
      </c>
      <c r="F38" s="106"/>
      <c r="G38" s="168"/>
      <c r="H38" s="120"/>
    </row>
    <row r="39" spans="1:8" x14ac:dyDescent="0.2">
      <c r="A39" s="116"/>
      <c r="B39" s="103"/>
      <c r="C39" s="30"/>
      <c r="D39" s="19">
        <v>41796</v>
      </c>
      <c r="E39" s="18" t="s">
        <v>50</v>
      </c>
      <c r="F39" s="106"/>
      <c r="G39" s="168"/>
      <c r="H39" s="120"/>
    </row>
    <row r="40" spans="1:8" x14ac:dyDescent="0.2">
      <c r="A40" s="117"/>
      <c r="B40" s="104"/>
      <c r="C40" s="31"/>
      <c r="D40" s="22"/>
      <c r="E40" s="13"/>
      <c r="F40" s="107"/>
      <c r="G40" s="170"/>
      <c r="H40" s="121"/>
    </row>
    <row r="41" spans="1:8" x14ac:dyDescent="0.2">
      <c r="A41" s="114">
        <v>613</v>
      </c>
      <c r="B41" s="102" t="s">
        <v>54</v>
      </c>
      <c r="C41" s="72" t="s">
        <v>25</v>
      </c>
      <c r="D41" s="77">
        <f>MAX(D42:D51)-D42 - 2*INT((MAX(D42:D51)-D42)/7)</f>
        <v>7</v>
      </c>
      <c r="E41" s="72"/>
      <c r="F41" s="105" t="s">
        <v>51</v>
      </c>
      <c r="G41" s="166"/>
      <c r="H41" s="119"/>
    </row>
    <row r="42" spans="1:8" x14ac:dyDescent="0.2">
      <c r="A42" s="115">
        <v>41676</v>
      </c>
      <c r="B42" s="103" t="s">
        <v>55</v>
      </c>
      <c r="C42" s="18" t="s">
        <v>976</v>
      </c>
      <c r="D42" s="19">
        <v>41682</v>
      </c>
      <c r="E42" s="18" t="s">
        <v>338</v>
      </c>
      <c r="F42" s="106"/>
      <c r="G42" s="168"/>
      <c r="H42" s="120"/>
    </row>
    <row r="43" spans="1:8" x14ac:dyDescent="0.2">
      <c r="A43" s="116"/>
      <c r="B43" s="103" t="s">
        <v>8</v>
      </c>
      <c r="C43" s="18" t="s">
        <v>28</v>
      </c>
      <c r="D43" s="19">
        <v>41690</v>
      </c>
      <c r="E43" s="18" t="s">
        <v>339</v>
      </c>
      <c r="F43" s="106"/>
      <c r="G43" s="168"/>
      <c r="H43" s="120"/>
    </row>
    <row r="44" spans="1:8" x14ac:dyDescent="0.2">
      <c r="A44" s="116"/>
      <c r="B44" s="103" t="s">
        <v>11</v>
      </c>
      <c r="C44" s="23" t="s">
        <v>86</v>
      </c>
      <c r="D44" s="19">
        <v>41691</v>
      </c>
      <c r="E44" s="18" t="s">
        <v>531</v>
      </c>
      <c r="F44" s="106"/>
      <c r="G44" s="169"/>
      <c r="H44" s="120"/>
    </row>
    <row r="45" spans="1:8" x14ac:dyDescent="0.2">
      <c r="A45" s="116"/>
      <c r="B45" s="103"/>
      <c r="C45" s="23" t="s">
        <v>87</v>
      </c>
      <c r="D45" s="19">
        <v>41691</v>
      </c>
      <c r="E45" s="18" t="s">
        <v>19</v>
      </c>
      <c r="F45" s="106"/>
      <c r="G45" s="168"/>
      <c r="H45" s="120"/>
    </row>
    <row r="46" spans="1:8" x14ac:dyDescent="0.2">
      <c r="A46" s="116"/>
      <c r="B46" s="103" t="s">
        <v>56</v>
      </c>
      <c r="C46" s="18" t="s">
        <v>88</v>
      </c>
      <c r="D46" s="19"/>
      <c r="E46" s="18"/>
      <c r="F46" s="106"/>
      <c r="G46" s="168"/>
      <c r="H46" s="120"/>
    </row>
    <row r="47" spans="1:8" x14ac:dyDescent="0.2">
      <c r="A47" s="116"/>
      <c r="B47" s="103" t="s">
        <v>57</v>
      </c>
      <c r="C47" s="30" t="s">
        <v>89</v>
      </c>
      <c r="D47" s="19"/>
      <c r="E47" s="18"/>
      <c r="F47" s="106"/>
      <c r="G47" s="168"/>
      <c r="H47" s="120"/>
    </row>
    <row r="48" spans="1:8" x14ac:dyDescent="0.2">
      <c r="A48" s="116"/>
      <c r="B48" s="103" t="s">
        <v>24</v>
      </c>
      <c r="C48" s="30">
        <v>3164746499</v>
      </c>
      <c r="D48" s="19"/>
      <c r="E48" s="18"/>
      <c r="F48" s="106"/>
      <c r="G48" s="168"/>
      <c r="H48" s="120"/>
    </row>
    <row r="49" spans="1:8" x14ac:dyDescent="0.2">
      <c r="A49" s="116"/>
      <c r="B49" s="103"/>
      <c r="C49" s="30"/>
      <c r="D49" s="19"/>
      <c r="E49" s="18"/>
      <c r="F49" s="106"/>
      <c r="G49" s="168"/>
      <c r="H49" s="120"/>
    </row>
    <row r="50" spans="1:8" x14ac:dyDescent="0.2">
      <c r="A50" s="116"/>
      <c r="B50" s="173" t="s">
        <v>897</v>
      </c>
      <c r="C50" s="30"/>
      <c r="D50" s="19"/>
      <c r="E50" s="18"/>
      <c r="F50" s="106"/>
      <c r="G50" s="168"/>
      <c r="H50" s="120"/>
    </row>
    <row r="51" spans="1:8" x14ac:dyDescent="0.2">
      <c r="A51" s="117"/>
      <c r="B51" s="104"/>
      <c r="C51" s="31"/>
      <c r="D51" s="22"/>
      <c r="E51" s="13"/>
      <c r="F51" s="107"/>
      <c r="G51" s="170"/>
      <c r="H51" s="121"/>
    </row>
    <row r="52" spans="1:8" x14ac:dyDescent="0.2">
      <c r="A52" s="114">
        <v>616</v>
      </c>
      <c r="B52" s="102" t="s">
        <v>54</v>
      </c>
      <c r="C52" s="72" t="s">
        <v>13</v>
      </c>
      <c r="D52" s="77">
        <f>MAX(D53:D72)-D53 - 2*INT((MAX(D53:D72)-D53)/7)</f>
        <v>381</v>
      </c>
      <c r="E52" s="72"/>
      <c r="F52" s="105" t="s">
        <v>1087</v>
      </c>
      <c r="G52" s="29"/>
      <c r="H52" s="18"/>
    </row>
    <row r="53" spans="1:8" x14ac:dyDescent="0.2">
      <c r="A53" s="115">
        <v>41677</v>
      </c>
      <c r="B53" s="103" t="s">
        <v>55</v>
      </c>
      <c r="C53" s="18" t="s">
        <v>66</v>
      </c>
      <c r="D53" s="19">
        <v>41682</v>
      </c>
      <c r="E53" s="18" t="s">
        <v>343</v>
      </c>
      <c r="F53" s="106"/>
      <c r="G53" s="30"/>
      <c r="H53" s="18"/>
    </row>
    <row r="54" spans="1:8" x14ac:dyDescent="0.2">
      <c r="A54" s="116"/>
      <c r="B54" s="103" t="s">
        <v>8</v>
      </c>
      <c r="C54" s="18" t="s">
        <v>18</v>
      </c>
      <c r="D54" s="19">
        <v>41683</v>
      </c>
      <c r="E54" s="18" t="s">
        <v>363</v>
      </c>
      <c r="F54" s="106"/>
      <c r="G54" s="30"/>
      <c r="H54" s="18"/>
    </row>
    <row r="55" spans="1:8" x14ac:dyDescent="0.2">
      <c r="A55" s="116"/>
      <c r="B55" s="103" t="s">
        <v>11</v>
      </c>
      <c r="C55" s="23" t="s">
        <v>67</v>
      </c>
      <c r="D55" s="19">
        <v>41688</v>
      </c>
      <c r="E55" s="18" t="s">
        <v>281</v>
      </c>
      <c r="F55" s="106"/>
      <c r="G55" s="108"/>
      <c r="H55" s="18"/>
    </row>
    <row r="56" spans="1:8" x14ac:dyDescent="0.2">
      <c r="A56" s="116"/>
      <c r="B56" s="103"/>
      <c r="C56" s="23" t="s">
        <v>147</v>
      </c>
      <c r="D56" s="19"/>
      <c r="E56" s="18" t="s">
        <v>282</v>
      </c>
      <c r="F56" s="106"/>
      <c r="G56" s="30"/>
      <c r="H56" s="18"/>
    </row>
    <row r="57" spans="1:8" x14ac:dyDescent="0.2">
      <c r="A57" s="116"/>
      <c r="B57" s="103" t="s">
        <v>56</v>
      </c>
      <c r="C57" s="18" t="s">
        <v>130</v>
      </c>
      <c r="D57" s="1"/>
      <c r="E57" s="1" t="s">
        <v>815</v>
      </c>
      <c r="F57" s="106"/>
      <c r="G57" s="30"/>
      <c r="H57" s="18"/>
    </row>
    <row r="58" spans="1:8" x14ac:dyDescent="0.2">
      <c r="A58" s="116"/>
      <c r="B58" s="103" t="s">
        <v>57</v>
      </c>
      <c r="C58" s="30" t="s">
        <v>68</v>
      </c>
      <c r="D58" s="19">
        <v>41883</v>
      </c>
      <c r="E58" s="18" t="s">
        <v>558</v>
      </c>
      <c r="F58" s="106"/>
      <c r="G58" s="30"/>
      <c r="H58" s="18"/>
    </row>
    <row r="59" spans="1:8" x14ac:dyDescent="0.2">
      <c r="A59" s="116"/>
      <c r="B59" s="103" t="s">
        <v>24</v>
      </c>
      <c r="C59" s="30"/>
      <c r="D59" s="19"/>
      <c r="E59" s="18" t="s">
        <v>559</v>
      </c>
      <c r="F59" s="106"/>
      <c r="G59" s="30"/>
      <c r="H59" s="18"/>
    </row>
    <row r="60" spans="1:8" x14ac:dyDescent="0.2">
      <c r="A60" s="116"/>
      <c r="B60" s="103"/>
      <c r="C60" s="30"/>
      <c r="D60" s="19">
        <v>41887</v>
      </c>
      <c r="E60" s="18" t="s">
        <v>624</v>
      </c>
      <c r="F60" s="106"/>
      <c r="G60" s="30"/>
      <c r="H60" s="18"/>
    </row>
    <row r="61" spans="1:8" x14ac:dyDescent="0.2">
      <c r="A61" s="116"/>
      <c r="B61" s="173"/>
      <c r="C61" s="153"/>
      <c r="D61" s="19">
        <v>41967</v>
      </c>
      <c r="E61" s="18" t="s">
        <v>821</v>
      </c>
      <c r="F61" s="106"/>
      <c r="G61" s="30"/>
      <c r="H61" s="18"/>
    </row>
    <row r="62" spans="1:8" x14ac:dyDescent="0.2">
      <c r="A62" s="116"/>
      <c r="B62" s="103"/>
      <c r="C62" s="30"/>
      <c r="D62" s="19">
        <v>41975</v>
      </c>
      <c r="E62" s="18" t="s">
        <v>902</v>
      </c>
      <c r="F62" s="106"/>
      <c r="G62" s="30"/>
      <c r="H62" s="18"/>
    </row>
    <row r="63" spans="1:8" x14ac:dyDescent="0.2">
      <c r="A63" s="116"/>
      <c r="B63" s="103"/>
      <c r="C63" s="30"/>
      <c r="D63" s="19"/>
      <c r="E63" s="18" t="s">
        <v>903</v>
      </c>
      <c r="F63" s="106"/>
      <c r="G63" s="30"/>
      <c r="H63" s="18"/>
    </row>
    <row r="64" spans="1:8" x14ac:dyDescent="0.2">
      <c r="A64" s="116"/>
      <c r="B64" s="103"/>
      <c r="C64" s="30"/>
      <c r="D64" s="19">
        <v>41975</v>
      </c>
      <c r="E64" s="18" t="s">
        <v>904</v>
      </c>
      <c r="F64" s="106"/>
      <c r="G64" s="30"/>
      <c r="H64" s="18"/>
    </row>
    <row r="65" spans="1:8" x14ac:dyDescent="0.2">
      <c r="A65" s="116"/>
      <c r="B65" s="103"/>
      <c r="C65" s="30"/>
      <c r="D65" s="19">
        <v>42020</v>
      </c>
      <c r="E65" s="18" t="s">
        <v>977</v>
      </c>
      <c r="F65" s="106"/>
      <c r="G65" s="30"/>
      <c r="H65" s="18"/>
    </row>
    <row r="66" spans="1:8" x14ac:dyDescent="0.2">
      <c r="A66" s="116"/>
      <c r="B66" s="103"/>
      <c r="C66" s="30"/>
      <c r="D66" s="19"/>
      <c r="E66" s="18" t="s">
        <v>978</v>
      </c>
      <c r="F66" s="106"/>
      <c r="G66" s="30"/>
      <c r="H66" s="18"/>
    </row>
    <row r="67" spans="1:8" x14ac:dyDescent="0.2">
      <c r="A67" s="116"/>
      <c r="B67" s="103"/>
      <c r="C67" s="30"/>
      <c r="D67" s="19">
        <v>42068</v>
      </c>
      <c r="E67" s="18" t="s">
        <v>1085</v>
      </c>
      <c r="F67" s="106"/>
      <c r="G67" s="30"/>
      <c r="H67" s="18"/>
    </row>
    <row r="68" spans="1:8" x14ac:dyDescent="0.2">
      <c r="A68" s="116"/>
      <c r="B68" s="103"/>
      <c r="C68" s="30"/>
      <c r="D68" s="19"/>
      <c r="E68" s="18" t="s">
        <v>1086</v>
      </c>
      <c r="F68" s="106"/>
      <c r="G68" s="30"/>
      <c r="H68" s="18"/>
    </row>
    <row r="69" spans="1:8" x14ac:dyDescent="0.2">
      <c r="A69" s="116"/>
      <c r="B69" s="103"/>
      <c r="C69" s="30"/>
      <c r="D69" s="19"/>
      <c r="E69" s="18" t="s">
        <v>1094</v>
      </c>
      <c r="F69" s="106"/>
      <c r="G69" s="30"/>
      <c r="H69" s="18"/>
    </row>
    <row r="70" spans="1:8" x14ac:dyDescent="0.2">
      <c r="A70" s="116"/>
      <c r="B70" s="103"/>
      <c r="C70" s="30"/>
      <c r="D70" s="19">
        <v>42200</v>
      </c>
      <c r="E70" s="18" t="s">
        <v>1093</v>
      </c>
      <c r="F70" s="106"/>
      <c r="G70" s="30"/>
      <c r="H70" s="18"/>
    </row>
    <row r="71" spans="1:8" x14ac:dyDescent="0.2">
      <c r="A71" s="116"/>
      <c r="B71" s="103"/>
      <c r="C71" s="30"/>
      <c r="D71" s="19">
        <v>42213</v>
      </c>
      <c r="E71" s="18" t="s">
        <v>415</v>
      </c>
      <c r="F71" s="106"/>
      <c r="G71" s="30"/>
      <c r="H71" s="18"/>
    </row>
    <row r="72" spans="1:8" x14ac:dyDescent="0.2">
      <c r="A72" s="117"/>
      <c r="B72" s="104"/>
      <c r="C72" s="31"/>
      <c r="D72" s="22"/>
      <c r="E72" s="13"/>
      <c r="F72" s="107"/>
      <c r="G72" s="31"/>
      <c r="H72" s="18"/>
    </row>
    <row r="73" spans="1:8" x14ac:dyDescent="0.2">
      <c r="A73" s="114">
        <v>617</v>
      </c>
      <c r="B73" s="102" t="s">
        <v>54</v>
      </c>
      <c r="C73" s="72" t="s">
        <v>10</v>
      </c>
      <c r="D73" s="77">
        <f>MAX(D74:D85)-D74 - 2*INT((MAX(D74:D85)-D74)/7)</f>
        <v>17</v>
      </c>
      <c r="E73" s="72"/>
      <c r="F73" s="105" t="s">
        <v>284</v>
      </c>
      <c r="G73" s="166"/>
      <c r="H73" s="119"/>
    </row>
    <row r="74" spans="1:8" x14ac:dyDescent="0.2">
      <c r="A74" s="115">
        <v>41680</v>
      </c>
      <c r="B74" s="103" t="s">
        <v>55</v>
      </c>
      <c r="C74" s="18" t="s">
        <v>62</v>
      </c>
      <c r="D74" s="19">
        <v>41681</v>
      </c>
      <c r="E74" s="18" t="s">
        <v>124</v>
      </c>
      <c r="F74" s="106"/>
      <c r="G74" s="168"/>
      <c r="H74" s="120"/>
    </row>
    <row r="75" spans="1:8" x14ac:dyDescent="0.2">
      <c r="A75" s="116"/>
      <c r="B75" s="103" t="s">
        <v>8</v>
      </c>
      <c r="C75" s="18" t="s">
        <v>28</v>
      </c>
      <c r="D75" s="19"/>
      <c r="E75" s="18" t="s">
        <v>125</v>
      </c>
      <c r="F75" s="106"/>
      <c r="G75" s="168"/>
      <c r="H75" s="120"/>
    </row>
    <row r="76" spans="1:8" x14ac:dyDescent="0.2">
      <c r="A76" s="116"/>
      <c r="B76" s="103" t="s">
        <v>11</v>
      </c>
      <c r="C76" s="23" t="s">
        <v>119</v>
      </c>
      <c r="D76" s="19">
        <v>41682</v>
      </c>
      <c r="E76" s="18" t="s">
        <v>126</v>
      </c>
      <c r="F76" s="106"/>
      <c r="G76" s="169"/>
      <c r="H76" s="120"/>
    </row>
    <row r="77" spans="1:8" x14ac:dyDescent="0.2">
      <c r="A77" s="116"/>
      <c r="B77" s="103"/>
      <c r="C77" s="23" t="s">
        <v>120</v>
      </c>
      <c r="D77" s="19"/>
      <c r="E77" s="18" t="s">
        <v>127</v>
      </c>
      <c r="F77" s="106"/>
      <c r="G77" s="168"/>
      <c r="H77" s="120"/>
    </row>
    <row r="78" spans="1:8" x14ac:dyDescent="0.2">
      <c r="A78" s="116"/>
      <c r="B78" s="103" t="s">
        <v>56</v>
      </c>
      <c r="C78" s="149" t="s">
        <v>121</v>
      </c>
      <c r="D78" s="19"/>
      <c r="E78" s="18" t="s">
        <v>128</v>
      </c>
      <c r="F78" s="106"/>
      <c r="G78" s="168"/>
      <c r="H78" s="120"/>
    </row>
    <row r="79" spans="1:8" x14ac:dyDescent="0.2">
      <c r="A79" s="116"/>
      <c r="B79" s="103" t="s">
        <v>57</v>
      </c>
      <c r="C79" s="150" t="s">
        <v>122</v>
      </c>
      <c r="D79" s="19">
        <v>41698</v>
      </c>
      <c r="E79" s="149" t="s">
        <v>129</v>
      </c>
      <c r="F79" s="106"/>
      <c r="G79" s="168"/>
      <c r="H79" s="120"/>
    </row>
    <row r="80" spans="1:8" x14ac:dyDescent="0.2">
      <c r="A80" s="116"/>
      <c r="B80" s="103" t="s">
        <v>24</v>
      </c>
      <c r="C80" s="150" t="s">
        <v>123</v>
      </c>
      <c r="D80" s="19">
        <v>41704</v>
      </c>
      <c r="E80" s="150" t="s">
        <v>218</v>
      </c>
      <c r="F80" s="106"/>
      <c r="G80" s="168"/>
      <c r="H80" s="120"/>
    </row>
    <row r="81" spans="1:8" x14ac:dyDescent="0.2">
      <c r="A81" s="116"/>
      <c r="B81" s="103"/>
      <c r="C81" s="30"/>
      <c r="D81" s="19"/>
      <c r="E81" s="150" t="s">
        <v>219</v>
      </c>
      <c r="F81" s="106"/>
      <c r="G81" s="168"/>
      <c r="H81" s="120"/>
    </row>
    <row r="82" spans="1:8" x14ac:dyDescent="0.2">
      <c r="A82" s="116"/>
      <c r="B82" s="173"/>
      <c r="C82" s="30"/>
      <c r="D82" s="19">
        <v>41704</v>
      </c>
      <c r="E82" s="150" t="s">
        <v>283</v>
      </c>
      <c r="F82" s="106"/>
      <c r="G82" s="168"/>
      <c r="H82" s="120"/>
    </row>
    <row r="83" spans="1:8" x14ac:dyDescent="0.2">
      <c r="A83" s="116"/>
      <c r="B83" s="103"/>
      <c r="C83" s="30"/>
      <c r="D83" s="148"/>
      <c r="E83" s="158"/>
      <c r="F83" s="106"/>
      <c r="G83" s="168"/>
      <c r="H83" s="120"/>
    </row>
    <row r="84" spans="1:8" x14ac:dyDescent="0.2">
      <c r="A84" s="116"/>
      <c r="B84" s="103"/>
      <c r="C84" s="30"/>
      <c r="D84" s="148"/>
      <c r="E84" s="18"/>
      <c r="F84" s="106"/>
      <c r="G84" s="168"/>
      <c r="H84" s="120"/>
    </row>
    <row r="85" spans="1:8" x14ac:dyDescent="0.2">
      <c r="A85" s="117"/>
      <c r="B85" s="104"/>
      <c r="C85" s="31"/>
      <c r="D85" s="22"/>
      <c r="E85" s="13"/>
      <c r="F85" s="107"/>
      <c r="G85" s="170"/>
      <c r="H85" s="121"/>
    </row>
    <row r="86" spans="1:8" x14ac:dyDescent="0.2">
      <c r="A86" s="114">
        <v>618</v>
      </c>
      <c r="B86" s="102" t="s">
        <v>54</v>
      </c>
      <c r="C86" s="72" t="s">
        <v>39</v>
      </c>
      <c r="D86" s="77">
        <f>MAX(D87:D107)-D87 - 2*INT((MAX(D87:D107)-D87)/7)</f>
        <v>60</v>
      </c>
      <c r="E86" s="72"/>
      <c r="F86" s="105" t="s">
        <v>814</v>
      </c>
      <c r="G86" s="166"/>
      <c r="H86" s="119"/>
    </row>
    <row r="87" spans="1:8" x14ac:dyDescent="0.2">
      <c r="A87" s="115">
        <v>41680</v>
      </c>
      <c r="B87" s="103" t="s">
        <v>55</v>
      </c>
      <c r="C87" s="18" t="s">
        <v>131</v>
      </c>
      <c r="D87" s="19">
        <v>41681</v>
      </c>
      <c r="E87" s="18" t="s">
        <v>134</v>
      </c>
      <c r="F87" s="106"/>
      <c r="G87" s="168"/>
      <c r="H87" s="120"/>
    </row>
    <row r="88" spans="1:8" x14ac:dyDescent="0.2">
      <c r="A88" s="116"/>
      <c r="B88" s="103" t="s">
        <v>8</v>
      </c>
      <c r="C88" s="18" t="s">
        <v>28</v>
      </c>
      <c r="D88" s="19"/>
      <c r="E88" s="18" t="s">
        <v>135</v>
      </c>
      <c r="F88" s="106"/>
      <c r="G88" s="172"/>
      <c r="H88" s="120"/>
    </row>
    <row r="89" spans="1:8" x14ac:dyDescent="0.2">
      <c r="A89" s="116"/>
      <c r="B89" s="103" t="s">
        <v>11</v>
      </c>
      <c r="C89" s="23" t="s">
        <v>132</v>
      </c>
      <c r="D89" s="19">
        <v>41684</v>
      </c>
      <c r="E89" s="18" t="s">
        <v>344</v>
      </c>
      <c r="F89" s="106"/>
      <c r="G89" s="169"/>
      <c r="H89" s="120"/>
    </row>
    <row r="90" spans="1:8" x14ac:dyDescent="0.2">
      <c r="A90" s="116"/>
      <c r="B90" s="103"/>
      <c r="C90" s="23" t="s">
        <v>133</v>
      </c>
      <c r="D90" s="19">
        <v>41687</v>
      </c>
      <c r="E90" s="18" t="s">
        <v>364</v>
      </c>
      <c r="F90" s="106"/>
      <c r="G90" s="172"/>
      <c r="H90" s="120"/>
    </row>
    <row r="91" spans="1:8" x14ac:dyDescent="0.2">
      <c r="A91" s="116"/>
      <c r="B91" s="103" t="s">
        <v>56</v>
      </c>
      <c r="C91" s="18" t="s">
        <v>31</v>
      </c>
      <c r="D91" s="19"/>
      <c r="E91" s="18" t="s">
        <v>365</v>
      </c>
      <c r="F91" s="106"/>
      <c r="G91" s="172"/>
      <c r="H91" s="120"/>
    </row>
    <row r="92" spans="1:8" x14ac:dyDescent="0.2">
      <c r="A92" s="116"/>
      <c r="B92" s="103" t="s">
        <v>57</v>
      </c>
      <c r="C92" s="18"/>
      <c r="D92" s="19">
        <v>41688</v>
      </c>
      <c r="E92" s="18" t="s">
        <v>366</v>
      </c>
      <c r="F92" s="106"/>
      <c r="G92" s="168"/>
      <c r="H92" s="120"/>
    </row>
    <row r="93" spans="1:8" x14ac:dyDescent="0.2">
      <c r="A93" s="116"/>
      <c r="B93" s="103" t="s">
        <v>24</v>
      </c>
      <c r="C93" s="18"/>
      <c r="D93" s="19"/>
      <c r="E93" s="18" t="s">
        <v>367</v>
      </c>
      <c r="F93" s="106"/>
      <c r="G93" s="168"/>
      <c r="H93" s="120"/>
    </row>
    <row r="94" spans="1:8" x14ac:dyDescent="0.2">
      <c r="A94" s="116"/>
      <c r="B94" s="103"/>
      <c r="C94" s="18"/>
      <c r="D94" s="19">
        <v>41688</v>
      </c>
      <c r="E94" s="18" t="s">
        <v>368</v>
      </c>
      <c r="F94" s="106"/>
      <c r="G94" s="168"/>
      <c r="H94" s="120"/>
    </row>
    <row r="95" spans="1:8" x14ac:dyDescent="0.2">
      <c r="A95" s="116"/>
      <c r="B95" s="103"/>
      <c r="C95" s="155"/>
      <c r="D95" s="19"/>
      <c r="E95" s="18" t="s">
        <v>369</v>
      </c>
      <c r="F95" s="106"/>
      <c r="G95" s="168"/>
      <c r="H95" s="120"/>
    </row>
    <row r="96" spans="1:8" x14ac:dyDescent="0.2">
      <c r="A96" s="116"/>
      <c r="B96" s="103"/>
      <c r="C96" s="155"/>
      <c r="D96" s="19"/>
      <c r="E96" s="18" t="s">
        <v>136</v>
      </c>
      <c r="F96" s="106"/>
      <c r="G96" s="168"/>
      <c r="H96" s="120"/>
    </row>
    <row r="97" spans="1:8" x14ac:dyDescent="0.2">
      <c r="A97" s="116"/>
      <c r="B97" s="103"/>
      <c r="C97" s="155"/>
      <c r="D97" s="19"/>
      <c r="E97" s="18" t="s">
        <v>137</v>
      </c>
      <c r="F97" s="106"/>
      <c r="G97" s="168"/>
      <c r="H97" s="120"/>
    </row>
    <row r="98" spans="1:8" x14ac:dyDescent="0.2">
      <c r="A98" s="116"/>
      <c r="B98" s="103"/>
      <c r="C98" s="153"/>
      <c r="D98" s="19">
        <v>41688</v>
      </c>
      <c r="E98" s="18" t="s">
        <v>346</v>
      </c>
      <c r="F98" s="106"/>
      <c r="G98" s="168"/>
      <c r="H98" s="120"/>
    </row>
    <row r="99" spans="1:8" x14ac:dyDescent="0.2">
      <c r="A99" s="116"/>
      <c r="B99" s="103"/>
      <c r="C99" s="153"/>
      <c r="D99" s="19">
        <v>41688</v>
      </c>
      <c r="E99" s="18" t="s">
        <v>345</v>
      </c>
      <c r="F99" s="106"/>
      <c r="G99" s="168"/>
      <c r="H99" s="120"/>
    </row>
    <row r="100" spans="1:8" x14ac:dyDescent="0.2">
      <c r="A100" s="116"/>
      <c r="B100" s="103"/>
      <c r="C100" s="153"/>
      <c r="D100" s="19">
        <v>41688</v>
      </c>
      <c r="E100" s="18" t="s">
        <v>370</v>
      </c>
      <c r="F100" s="106"/>
      <c r="G100" s="168"/>
      <c r="H100" s="120"/>
    </row>
    <row r="101" spans="1:8" x14ac:dyDescent="0.2">
      <c r="A101" s="116"/>
      <c r="B101" s="103"/>
      <c r="C101" s="30"/>
      <c r="D101" s="19"/>
      <c r="E101" s="18" t="s">
        <v>138</v>
      </c>
      <c r="F101" s="106"/>
      <c r="G101" s="168"/>
      <c r="H101" s="120"/>
    </row>
    <row r="102" spans="1:8" x14ac:dyDescent="0.2">
      <c r="A102" s="116"/>
      <c r="B102" s="103"/>
      <c r="C102" s="30"/>
      <c r="D102" s="19">
        <v>41688</v>
      </c>
      <c r="E102" s="18" t="s">
        <v>347</v>
      </c>
      <c r="F102" s="106"/>
      <c r="G102" s="168"/>
      <c r="H102" s="120"/>
    </row>
    <row r="103" spans="1:8" x14ac:dyDescent="0.2">
      <c r="A103" s="116"/>
      <c r="B103" s="103"/>
      <c r="C103" s="30"/>
      <c r="D103" s="19">
        <v>41711</v>
      </c>
      <c r="E103" s="18" t="s">
        <v>209</v>
      </c>
      <c r="F103" s="106"/>
      <c r="G103" s="168"/>
      <c r="H103" s="120"/>
    </row>
    <row r="104" spans="1:8" x14ac:dyDescent="0.2">
      <c r="A104" s="116"/>
      <c r="B104" s="103"/>
      <c r="C104" s="30"/>
      <c r="D104" s="19"/>
      <c r="E104" s="18" t="s">
        <v>210</v>
      </c>
      <c r="F104" s="106"/>
      <c r="G104" s="168"/>
      <c r="H104" s="120"/>
    </row>
    <row r="105" spans="1:8" x14ac:dyDescent="0.2">
      <c r="A105" s="116"/>
      <c r="B105" s="103"/>
      <c r="C105" s="30"/>
      <c r="D105" s="19">
        <v>41765</v>
      </c>
      <c r="E105" s="18" t="s">
        <v>19</v>
      </c>
      <c r="F105" s="106"/>
      <c r="G105" s="168"/>
      <c r="H105" s="120"/>
    </row>
    <row r="106" spans="1:8" x14ac:dyDescent="0.2">
      <c r="A106" s="116"/>
      <c r="B106" s="103"/>
      <c r="C106" s="30"/>
      <c r="D106" s="19"/>
      <c r="E106" s="18"/>
      <c r="F106" s="106"/>
      <c r="G106" s="168"/>
      <c r="H106" s="120"/>
    </row>
    <row r="107" spans="1:8" x14ac:dyDescent="0.2">
      <c r="A107" s="117"/>
      <c r="B107" s="104"/>
      <c r="C107" s="31"/>
      <c r="D107" s="22"/>
      <c r="E107" s="13"/>
      <c r="F107" s="107"/>
      <c r="G107" s="170"/>
      <c r="H107" s="121"/>
    </row>
    <row r="108" spans="1:8" x14ac:dyDescent="0.2">
      <c r="A108" s="114">
        <v>620</v>
      </c>
      <c r="B108" s="102" t="s">
        <v>54</v>
      </c>
      <c r="C108" s="72" t="s">
        <v>13</v>
      </c>
      <c r="D108" s="77">
        <f>MAX(D109:D124)-D109 - 2*INT((MAX(D109:D124)-D109)/7)</f>
        <v>60</v>
      </c>
      <c r="E108" s="72"/>
      <c r="F108" s="105" t="s">
        <v>284</v>
      </c>
      <c r="G108" s="166">
        <v>2000000</v>
      </c>
      <c r="H108" s="119"/>
    </row>
    <row r="109" spans="1:8" x14ac:dyDescent="0.2">
      <c r="A109" s="115">
        <v>41691</v>
      </c>
      <c r="B109" s="103" t="s">
        <v>55</v>
      </c>
      <c r="C109" s="18" t="s">
        <v>118</v>
      </c>
      <c r="D109" s="19">
        <v>41691</v>
      </c>
      <c r="E109" s="18" t="s">
        <v>117</v>
      </c>
      <c r="F109" s="106"/>
      <c r="G109" s="168"/>
      <c r="H109" s="120"/>
    </row>
    <row r="110" spans="1:8" x14ac:dyDescent="0.2">
      <c r="A110" s="116"/>
      <c r="B110" s="103" t="s">
        <v>8</v>
      </c>
      <c r="C110" s="18" t="s">
        <v>14</v>
      </c>
      <c r="D110" s="19">
        <v>41696</v>
      </c>
      <c r="E110" s="18" t="s">
        <v>349</v>
      </c>
      <c r="F110" s="106"/>
      <c r="G110" s="168"/>
      <c r="H110" s="120"/>
    </row>
    <row r="111" spans="1:8" x14ac:dyDescent="0.2">
      <c r="A111" s="116"/>
      <c r="B111" s="103" t="s">
        <v>11</v>
      </c>
      <c r="C111" s="23" t="s">
        <v>115</v>
      </c>
      <c r="D111" s="19">
        <v>41697</v>
      </c>
      <c r="E111" s="18" t="s">
        <v>350</v>
      </c>
      <c r="F111" s="106"/>
      <c r="G111" s="169" t="s">
        <v>50</v>
      </c>
      <c r="H111" s="120"/>
    </row>
    <row r="112" spans="1:8" x14ac:dyDescent="0.2">
      <c r="A112" s="116"/>
      <c r="B112" s="103"/>
      <c r="C112" s="23" t="s">
        <v>116</v>
      </c>
      <c r="D112" s="19"/>
      <c r="E112" s="18" t="s">
        <v>351</v>
      </c>
      <c r="F112" s="106"/>
      <c r="G112" s="169"/>
      <c r="H112" s="120"/>
    </row>
    <row r="113" spans="1:8" x14ac:dyDescent="0.2">
      <c r="A113" s="116"/>
      <c r="B113" s="103" t="s">
        <v>56</v>
      </c>
      <c r="C113" s="149" t="s">
        <v>112</v>
      </c>
      <c r="D113" s="19">
        <v>41703</v>
      </c>
      <c r="E113" s="18" t="s">
        <v>352</v>
      </c>
      <c r="F113" s="106"/>
      <c r="G113" s="168"/>
      <c r="H113" s="120"/>
    </row>
    <row r="114" spans="1:8" x14ac:dyDescent="0.2">
      <c r="A114" s="116"/>
      <c r="B114" s="103" t="s">
        <v>57</v>
      </c>
      <c r="C114" s="150" t="s">
        <v>113</v>
      </c>
      <c r="D114" s="19"/>
      <c r="E114" s="18" t="s">
        <v>353</v>
      </c>
      <c r="F114" s="106"/>
      <c r="G114" s="168"/>
      <c r="H114" s="120"/>
    </row>
    <row r="115" spans="1:8" x14ac:dyDescent="0.2">
      <c r="A115" s="116"/>
      <c r="B115" s="103" t="s">
        <v>24</v>
      </c>
      <c r="C115" s="150">
        <v>3124977661</v>
      </c>
      <c r="D115" s="19"/>
      <c r="E115" s="18" t="s">
        <v>220</v>
      </c>
      <c r="F115" s="106"/>
      <c r="G115" s="168"/>
      <c r="H115" s="120"/>
    </row>
    <row r="116" spans="1:8" x14ac:dyDescent="0.2">
      <c r="A116" s="116"/>
      <c r="B116" s="103"/>
      <c r="C116" s="150"/>
      <c r="D116" s="19">
        <v>41708</v>
      </c>
      <c r="E116" s="149" t="s">
        <v>289</v>
      </c>
      <c r="F116" s="106"/>
      <c r="G116" s="168"/>
      <c r="H116" s="120"/>
    </row>
    <row r="117" spans="1:8" x14ac:dyDescent="0.2">
      <c r="A117" s="116"/>
      <c r="B117" s="173" t="s">
        <v>896</v>
      </c>
      <c r="C117" s="152"/>
      <c r="D117" s="19"/>
      <c r="E117" s="150" t="s">
        <v>290</v>
      </c>
      <c r="F117" s="106"/>
      <c r="G117" s="168"/>
      <c r="H117" s="120"/>
    </row>
    <row r="118" spans="1:8" x14ac:dyDescent="0.2">
      <c r="A118" s="116"/>
      <c r="B118" s="103"/>
      <c r="C118" s="30"/>
      <c r="D118" s="19">
        <v>41773</v>
      </c>
      <c r="E118" s="150" t="s">
        <v>380</v>
      </c>
      <c r="F118" s="106"/>
      <c r="G118" s="168"/>
      <c r="H118" s="120"/>
    </row>
    <row r="119" spans="1:8" x14ac:dyDescent="0.2">
      <c r="A119" s="116"/>
      <c r="B119" s="103"/>
      <c r="C119" s="30"/>
      <c r="D119" s="19"/>
      <c r="E119" s="18" t="s">
        <v>842</v>
      </c>
      <c r="F119" s="106"/>
      <c r="G119" s="168"/>
      <c r="H119" s="120"/>
    </row>
    <row r="120" spans="1:8" x14ac:dyDescent="0.2">
      <c r="A120" s="116"/>
      <c r="B120" s="103"/>
      <c r="C120" s="30"/>
      <c r="D120" s="19">
        <v>41774</v>
      </c>
      <c r="E120" s="18" t="s">
        <v>19</v>
      </c>
      <c r="F120" s="106"/>
      <c r="G120" s="168"/>
      <c r="H120" s="120"/>
    </row>
    <row r="121" spans="1:8" x14ac:dyDescent="0.2">
      <c r="A121" s="116"/>
      <c r="B121" s="103"/>
      <c r="C121" s="30"/>
      <c r="D121" s="19">
        <v>41775</v>
      </c>
      <c r="E121" s="18" t="s">
        <v>835</v>
      </c>
      <c r="F121" s="106"/>
      <c r="G121" s="168"/>
      <c r="H121" s="120"/>
    </row>
    <row r="122" spans="1:8" x14ac:dyDescent="0.2">
      <c r="A122" s="116"/>
      <c r="B122" s="103"/>
      <c r="C122" s="30"/>
      <c r="D122" s="19">
        <v>41775</v>
      </c>
      <c r="E122" s="18" t="s">
        <v>50</v>
      </c>
      <c r="F122" s="106"/>
      <c r="G122" s="168"/>
      <c r="H122" s="120"/>
    </row>
    <row r="123" spans="1:8" x14ac:dyDescent="0.2">
      <c r="A123" s="116"/>
      <c r="B123" s="103"/>
      <c r="C123" s="30"/>
      <c r="D123" s="19"/>
      <c r="E123" s="109"/>
      <c r="F123" s="106"/>
      <c r="G123" s="168"/>
      <c r="H123" s="120"/>
    </row>
    <row r="124" spans="1:8" x14ac:dyDescent="0.2">
      <c r="A124" s="117"/>
      <c r="B124" s="104"/>
      <c r="C124" s="31"/>
      <c r="D124" s="22"/>
      <c r="E124" s="13"/>
      <c r="F124" s="107"/>
      <c r="G124" s="170"/>
      <c r="H124" s="121"/>
    </row>
    <row r="125" spans="1:8" x14ac:dyDescent="0.2">
      <c r="A125" s="114">
        <v>621</v>
      </c>
      <c r="B125" s="102" t="s">
        <v>54</v>
      </c>
      <c r="C125" s="72" t="s">
        <v>13</v>
      </c>
      <c r="D125" s="77">
        <f>MAX(D126:D142)-D126 - 2*INT((MAX(D126:D142)-D126)/7)</f>
        <v>66</v>
      </c>
      <c r="E125" s="72"/>
      <c r="F125" s="105" t="s">
        <v>284</v>
      </c>
      <c r="G125" s="166">
        <v>1000000</v>
      </c>
      <c r="H125" s="72"/>
    </row>
    <row r="126" spans="1:8" x14ac:dyDescent="0.2">
      <c r="A126" s="115">
        <v>41695</v>
      </c>
      <c r="B126" s="103" t="s">
        <v>55</v>
      </c>
      <c r="C126" s="18" t="s">
        <v>62</v>
      </c>
      <c r="D126" s="19">
        <v>41695</v>
      </c>
      <c r="E126" s="18" t="s">
        <v>94</v>
      </c>
      <c r="F126" s="106"/>
      <c r="G126" s="168"/>
      <c r="H126" s="18"/>
    </row>
    <row r="127" spans="1:8" x14ac:dyDescent="0.2">
      <c r="A127" s="116"/>
      <c r="B127" s="103" t="s">
        <v>8</v>
      </c>
      <c r="C127" s="18" t="s">
        <v>16</v>
      </c>
      <c r="D127" s="19"/>
      <c r="E127" s="18" t="s">
        <v>95</v>
      </c>
      <c r="F127" s="106"/>
      <c r="G127" s="168"/>
      <c r="H127" s="18"/>
    </row>
    <row r="128" spans="1:8" x14ac:dyDescent="0.2">
      <c r="A128" s="116"/>
      <c r="B128" s="103" t="s">
        <v>11</v>
      </c>
      <c r="C128" s="23" t="s">
        <v>90</v>
      </c>
      <c r="D128" s="19">
        <v>41695</v>
      </c>
      <c r="E128" s="18" t="s">
        <v>354</v>
      </c>
      <c r="F128" s="106"/>
      <c r="G128" s="169"/>
      <c r="H128" s="18"/>
    </row>
    <row r="129" spans="1:9" x14ac:dyDescent="0.2">
      <c r="A129" s="116"/>
      <c r="B129" s="103"/>
      <c r="C129" s="23" t="s">
        <v>91</v>
      </c>
      <c r="D129" s="19">
        <v>41696</v>
      </c>
      <c r="E129" s="18" t="s">
        <v>371</v>
      </c>
      <c r="F129" s="106"/>
      <c r="G129" s="168"/>
      <c r="H129" s="18"/>
    </row>
    <row r="130" spans="1:9" x14ac:dyDescent="0.2">
      <c r="A130" s="116"/>
      <c r="B130" s="103" t="s">
        <v>56</v>
      </c>
      <c r="C130" s="18" t="s">
        <v>92</v>
      </c>
      <c r="D130" s="19"/>
      <c r="E130" s="18" t="s">
        <v>372</v>
      </c>
      <c r="F130" s="106"/>
      <c r="G130" s="168"/>
      <c r="H130" s="18"/>
    </row>
    <row r="131" spans="1:9" x14ac:dyDescent="0.2">
      <c r="A131" s="116"/>
      <c r="B131" s="103" t="s">
        <v>57</v>
      </c>
      <c r="C131" s="30" t="s">
        <v>93</v>
      </c>
      <c r="D131" s="19">
        <v>41701</v>
      </c>
      <c r="E131" s="18" t="s">
        <v>149</v>
      </c>
      <c r="F131" s="106"/>
      <c r="G131" s="168"/>
      <c r="H131" s="18"/>
    </row>
    <row r="132" spans="1:9" x14ac:dyDescent="0.2">
      <c r="A132" s="116"/>
      <c r="B132" s="103" t="s">
        <v>24</v>
      </c>
      <c r="C132" s="30">
        <v>3175476681</v>
      </c>
      <c r="D132" s="19"/>
      <c r="E132" s="18" t="s">
        <v>148</v>
      </c>
      <c r="F132" s="106"/>
      <c r="G132" s="168"/>
      <c r="H132" s="18"/>
    </row>
    <row r="133" spans="1:9" x14ac:dyDescent="0.2">
      <c r="A133" s="116"/>
      <c r="B133" s="103"/>
      <c r="C133" s="30"/>
      <c r="D133" s="19"/>
      <c r="E133" s="18" t="s">
        <v>870</v>
      </c>
      <c r="F133" s="106"/>
      <c r="G133" s="168"/>
      <c r="H133" s="18"/>
    </row>
    <row r="134" spans="1:9" x14ac:dyDescent="0.2">
      <c r="A134" s="116"/>
      <c r="B134" s="173" t="s">
        <v>896</v>
      </c>
      <c r="C134" s="30"/>
      <c r="D134" s="19">
        <v>41731</v>
      </c>
      <c r="E134" s="18" t="s">
        <v>355</v>
      </c>
      <c r="F134" s="106"/>
      <c r="G134" s="168"/>
      <c r="H134" s="18"/>
    </row>
    <row r="135" spans="1:9" x14ac:dyDescent="0.2">
      <c r="A135" s="116"/>
      <c r="B135" s="103"/>
      <c r="C135" s="151" t="s">
        <v>973</v>
      </c>
      <c r="D135" s="19">
        <v>41736</v>
      </c>
      <c r="E135" s="18" t="s">
        <v>356</v>
      </c>
      <c r="F135" s="106"/>
      <c r="G135" s="168"/>
      <c r="H135" s="18"/>
    </row>
    <row r="136" spans="1:9" x14ac:dyDescent="0.2">
      <c r="A136" s="116"/>
      <c r="B136" s="103"/>
      <c r="C136" s="153"/>
      <c r="D136" s="19">
        <v>41786</v>
      </c>
      <c r="E136" s="18" t="s">
        <v>865</v>
      </c>
      <c r="F136" s="106"/>
      <c r="G136" s="168"/>
      <c r="H136" s="18"/>
    </row>
    <row r="137" spans="1:9" x14ac:dyDescent="0.2">
      <c r="A137" s="116"/>
      <c r="B137" s="103"/>
      <c r="C137" s="153"/>
      <c r="D137" s="19"/>
      <c r="E137" s="18" t="s">
        <v>866</v>
      </c>
      <c r="F137" s="106"/>
      <c r="G137" s="168"/>
      <c r="H137" s="18"/>
    </row>
    <row r="138" spans="1:9" x14ac:dyDescent="0.2">
      <c r="A138" s="116"/>
      <c r="B138" s="103"/>
      <c r="C138" s="153"/>
      <c r="D138" s="19"/>
      <c r="E138" s="18" t="s">
        <v>867</v>
      </c>
      <c r="F138" s="106"/>
      <c r="G138" s="168"/>
      <c r="H138" s="18"/>
    </row>
    <row r="139" spans="1:9" x14ac:dyDescent="0.2">
      <c r="A139" s="116"/>
      <c r="B139" s="103"/>
      <c r="C139" s="153"/>
      <c r="D139" s="19">
        <v>41787</v>
      </c>
      <c r="E139" s="18" t="s">
        <v>19</v>
      </c>
      <c r="F139" s="106"/>
      <c r="G139" s="168"/>
      <c r="H139" s="18"/>
    </row>
    <row r="140" spans="1:9" x14ac:dyDescent="0.2">
      <c r="A140" s="116"/>
      <c r="B140" s="103"/>
      <c r="C140" s="153"/>
      <c r="D140" s="19">
        <v>41787</v>
      </c>
      <c r="E140" s="18" t="s">
        <v>868</v>
      </c>
      <c r="F140" s="106"/>
      <c r="G140" s="168"/>
      <c r="H140" s="18"/>
    </row>
    <row r="141" spans="1:9" x14ac:dyDescent="0.2">
      <c r="A141" s="116"/>
      <c r="B141" s="103"/>
      <c r="C141" s="30"/>
      <c r="D141" s="19">
        <v>41787</v>
      </c>
      <c r="E141" s="18" t="s">
        <v>50</v>
      </c>
      <c r="F141" s="106"/>
      <c r="G141" s="168"/>
      <c r="H141" s="18"/>
    </row>
    <row r="142" spans="1:9" x14ac:dyDescent="0.2">
      <c r="A142" s="117"/>
      <c r="B142" s="104"/>
      <c r="C142" s="31"/>
      <c r="D142" s="22"/>
      <c r="E142" s="13"/>
      <c r="F142" s="107"/>
      <c r="G142" s="170"/>
      <c r="H142" s="13"/>
      <c r="I142" s="35"/>
    </row>
    <row r="143" spans="1:9" x14ac:dyDescent="0.2">
      <c r="A143" s="114">
        <v>622</v>
      </c>
      <c r="B143" s="102" t="s">
        <v>54</v>
      </c>
      <c r="C143" s="72" t="s">
        <v>13</v>
      </c>
      <c r="D143" s="77">
        <f>MAX(D144:D176)-D144 - 2*INT((MAX(D144:D176)-D144)/7)</f>
        <v>167</v>
      </c>
      <c r="E143" s="72"/>
      <c r="F143" s="105" t="s">
        <v>284</v>
      </c>
      <c r="G143" s="166">
        <v>10000000</v>
      </c>
      <c r="H143" s="72"/>
      <c r="I143" s="35"/>
    </row>
    <row r="144" spans="1:9" x14ac:dyDescent="0.2">
      <c r="A144" s="115">
        <v>41695</v>
      </c>
      <c r="B144" s="103" t="s">
        <v>55</v>
      </c>
      <c r="C144" s="18" t="s">
        <v>98</v>
      </c>
      <c r="D144" s="19">
        <v>41695</v>
      </c>
      <c r="E144" s="18" t="s">
        <v>99</v>
      </c>
      <c r="F144" s="106"/>
      <c r="G144" s="168"/>
      <c r="H144" s="18"/>
      <c r="I144" s="35"/>
    </row>
    <row r="145" spans="1:9" x14ac:dyDescent="0.2">
      <c r="A145" s="116"/>
      <c r="B145" s="103" t="s">
        <v>8</v>
      </c>
      <c r="C145" s="18" t="s">
        <v>16</v>
      </c>
      <c r="D145" s="19"/>
      <c r="E145" s="18" t="s">
        <v>100</v>
      </c>
      <c r="F145" s="106"/>
      <c r="G145" s="168"/>
      <c r="H145" s="18"/>
      <c r="I145" s="35"/>
    </row>
    <row r="146" spans="1:9" x14ac:dyDescent="0.2">
      <c r="A146" s="116"/>
      <c r="B146" s="103" t="s">
        <v>11</v>
      </c>
      <c r="C146" s="23" t="s">
        <v>96</v>
      </c>
      <c r="D146" s="19">
        <v>41695</v>
      </c>
      <c r="E146" s="18" t="s">
        <v>58</v>
      </c>
      <c r="F146" s="106"/>
      <c r="G146" s="169" t="s">
        <v>50</v>
      </c>
      <c r="H146" s="18"/>
      <c r="I146" s="35"/>
    </row>
    <row r="147" spans="1:9" x14ac:dyDescent="0.2">
      <c r="A147" s="116"/>
      <c r="B147" s="103"/>
      <c r="C147" s="23" t="s">
        <v>97</v>
      </c>
      <c r="D147" s="19">
        <v>41696</v>
      </c>
      <c r="E147" s="18" t="s">
        <v>373</v>
      </c>
      <c r="F147" s="106"/>
      <c r="G147" s="168"/>
      <c r="H147" s="18"/>
      <c r="I147" s="35"/>
    </row>
    <row r="148" spans="1:9" x14ac:dyDescent="0.2">
      <c r="A148" s="116"/>
      <c r="B148" s="103" t="s">
        <v>56</v>
      </c>
      <c r="C148" s="18" t="s">
        <v>92</v>
      </c>
      <c r="D148" s="19"/>
      <c r="E148" s="18" t="s">
        <v>374</v>
      </c>
      <c r="F148" s="106"/>
      <c r="G148" s="168"/>
      <c r="H148" s="18"/>
      <c r="I148" s="35"/>
    </row>
    <row r="149" spans="1:9" x14ac:dyDescent="0.2">
      <c r="A149" s="116"/>
      <c r="B149" s="103" t="s">
        <v>57</v>
      </c>
      <c r="C149" s="30" t="s">
        <v>158</v>
      </c>
      <c r="D149" s="19">
        <v>41697</v>
      </c>
      <c r="E149" s="18" t="s">
        <v>150</v>
      </c>
      <c r="F149" s="106"/>
      <c r="G149" s="168"/>
      <c r="H149" s="18"/>
      <c r="I149" s="35"/>
    </row>
    <row r="150" spans="1:9" x14ac:dyDescent="0.2">
      <c r="A150" s="116"/>
      <c r="B150" s="103" t="s">
        <v>24</v>
      </c>
      <c r="C150" s="30">
        <v>3175476681</v>
      </c>
      <c r="D150" s="19">
        <v>41702</v>
      </c>
      <c r="E150" s="18" t="s">
        <v>357</v>
      </c>
      <c r="F150" s="106"/>
      <c r="G150" s="168"/>
      <c r="H150" s="18"/>
    </row>
    <row r="151" spans="1:9" x14ac:dyDescent="0.2">
      <c r="A151" s="116"/>
      <c r="B151" s="103"/>
      <c r="C151" s="30"/>
      <c r="D151" s="19">
        <v>41702</v>
      </c>
      <c r="E151" s="18" t="s">
        <v>358</v>
      </c>
      <c r="F151" s="106"/>
      <c r="G151" s="168"/>
      <c r="H151" s="18"/>
    </row>
    <row r="152" spans="1:9" x14ac:dyDescent="0.2">
      <c r="A152" s="116"/>
      <c r="B152" s="173" t="s">
        <v>896</v>
      </c>
      <c r="C152" s="30"/>
      <c r="D152" s="19"/>
      <c r="E152" s="18" t="s">
        <v>359</v>
      </c>
      <c r="F152" s="106"/>
      <c r="G152" s="168"/>
      <c r="H152" s="18"/>
    </row>
    <row r="153" spans="1:9" x14ac:dyDescent="0.2">
      <c r="A153" s="116"/>
      <c r="B153" s="103"/>
      <c r="C153" s="153"/>
      <c r="D153" s="19"/>
      <c r="E153" s="18" t="s">
        <v>243</v>
      </c>
      <c r="F153" s="106"/>
      <c r="G153" s="168"/>
      <c r="H153" s="18"/>
    </row>
    <row r="154" spans="1:9" x14ac:dyDescent="0.2">
      <c r="A154" s="116"/>
      <c r="B154" s="103"/>
      <c r="C154" s="151" t="s">
        <v>973</v>
      </c>
      <c r="D154" s="19">
        <v>41731</v>
      </c>
      <c r="E154" s="18" t="s">
        <v>242</v>
      </c>
      <c r="F154" s="106"/>
      <c r="G154" s="168"/>
      <c r="H154" s="18"/>
    </row>
    <row r="155" spans="1:9" x14ac:dyDescent="0.2">
      <c r="A155" s="116"/>
      <c r="B155" s="103"/>
      <c r="C155" s="30"/>
      <c r="D155" s="19">
        <v>41736</v>
      </c>
      <c r="E155" s="18" t="s">
        <v>360</v>
      </c>
      <c r="F155" s="106"/>
      <c r="G155" s="168"/>
      <c r="H155" s="18"/>
    </row>
    <row r="156" spans="1:9" x14ac:dyDescent="0.2">
      <c r="A156" s="116"/>
      <c r="B156" s="103"/>
      <c r="C156" s="30"/>
      <c r="D156" s="19">
        <v>41739</v>
      </c>
      <c r="E156" s="18" t="s">
        <v>381</v>
      </c>
      <c r="F156" s="106"/>
      <c r="G156" s="168"/>
      <c r="H156" s="18"/>
    </row>
    <row r="157" spans="1:9" x14ac:dyDescent="0.2">
      <c r="A157" s="116"/>
      <c r="B157" s="103"/>
      <c r="C157" s="30"/>
      <c r="D157" s="19"/>
      <c r="E157" s="18" t="s">
        <v>267</v>
      </c>
      <c r="F157" s="106"/>
      <c r="G157" s="168"/>
      <c r="H157" s="18"/>
    </row>
    <row r="158" spans="1:9" x14ac:dyDescent="0.2">
      <c r="A158" s="116"/>
      <c r="B158" s="103"/>
      <c r="C158" s="30"/>
      <c r="D158" s="19">
        <v>41764</v>
      </c>
      <c r="E158" s="18" t="s">
        <v>269</v>
      </c>
      <c r="F158" s="106"/>
      <c r="G158" s="168"/>
      <c r="H158" s="18"/>
    </row>
    <row r="159" spans="1:9" x14ac:dyDescent="0.2">
      <c r="A159" s="116"/>
      <c r="B159" s="103"/>
      <c r="C159" s="30"/>
      <c r="D159" s="19">
        <v>41767</v>
      </c>
      <c r="E159" s="18" t="s">
        <v>268</v>
      </c>
      <c r="F159" s="106"/>
      <c r="G159" s="168"/>
      <c r="H159" s="18"/>
    </row>
    <row r="160" spans="1:9" x14ac:dyDescent="0.2">
      <c r="A160" s="116"/>
      <c r="B160" s="103"/>
      <c r="C160" s="30"/>
      <c r="D160" s="19">
        <v>41774</v>
      </c>
      <c r="E160" s="18" t="s">
        <v>303</v>
      </c>
      <c r="F160" s="106"/>
      <c r="G160" s="168"/>
      <c r="H160" s="18"/>
    </row>
    <row r="161" spans="1:8" x14ac:dyDescent="0.2">
      <c r="A161" s="116"/>
      <c r="B161" s="103"/>
      <c r="C161" s="30"/>
      <c r="D161" s="19"/>
      <c r="E161" s="18" t="s">
        <v>243</v>
      </c>
      <c r="F161" s="106"/>
      <c r="G161" s="168"/>
      <c r="H161" s="18"/>
    </row>
    <row r="162" spans="1:8" x14ac:dyDescent="0.2">
      <c r="A162" s="116"/>
      <c r="B162" s="103"/>
      <c r="C162" s="30"/>
      <c r="D162" s="19">
        <v>41785</v>
      </c>
      <c r="E162" s="18" t="s">
        <v>361</v>
      </c>
      <c r="F162" s="106"/>
      <c r="G162" s="168"/>
      <c r="H162" s="18"/>
    </row>
    <row r="163" spans="1:8" x14ac:dyDescent="0.2">
      <c r="A163" s="116"/>
      <c r="B163" s="103"/>
      <c r="C163" s="30"/>
      <c r="D163" s="19">
        <v>41786</v>
      </c>
      <c r="E163" s="18" t="s">
        <v>304</v>
      </c>
      <c r="F163" s="106"/>
      <c r="G163" s="168"/>
      <c r="H163" s="18"/>
    </row>
    <row r="164" spans="1:8" x14ac:dyDescent="0.2">
      <c r="A164" s="116"/>
      <c r="B164" s="103"/>
      <c r="C164" s="30"/>
      <c r="D164" s="19"/>
      <c r="E164" s="18" t="s">
        <v>434</v>
      </c>
      <c r="F164" s="106"/>
      <c r="G164" s="168"/>
      <c r="H164" s="18"/>
    </row>
    <row r="165" spans="1:8" x14ac:dyDescent="0.2">
      <c r="A165" s="116"/>
      <c r="B165" s="103"/>
      <c r="C165" s="30"/>
      <c r="D165" s="19">
        <v>41841</v>
      </c>
      <c r="E165" s="18" t="s">
        <v>432</v>
      </c>
      <c r="F165" s="106"/>
      <c r="G165" s="168"/>
      <c r="H165" s="18"/>
    </row>
    <row r="166" spans="1:8" x14ac:dyDescent="0.2">
      <c r="A166" s="116"/>
      <c r="B166" s="103"/>
      <c r="C166" s="30"/>
      <c r="D166" s="19"/>
      <c r="E166" s="18" t="s">
        <v>433</v>
      </c>
      <c r="F166" s="106"/>
      <c r="G166" s="168"/>
      <c r="H166" s="18"/>
    </row>
    <row r="167" spans="1:8" x14ac:dyDescent="0.2">
      <c r="A167" s="116"/>
      <c r="B167" s="103"/>
      <c r="C167" s="30"/>
      <c r="D167" s="19">
        <v>41914</v>
      </c>
      <c r="E167" s="18" t="s">
        <v>684</v>
      </c>
      <c r="F167" s="106"/>
      <c r="G167" s="168"/>
      <c r="H167" s="18"/>
    </row>
    <row r="168" spans="1:8" x14ac:dyDescent="0.2">
      <c r="A168" s="116"/>
      <c r="B168" s="103"/>
      <c r="C168" s="30"/>
      <c r="D168" s="19"/>
      <c r="E168" s="18" t="s">
        <v>685</v>
      </c>
      <c r="F168" s="106"/>
      <c r="G168" s="168"/>
      <c r="H168" s="18"/>
    </row>
    <row r="169" spans="1:8" x14ac:dyDescent="0.2">
      <c r="A169" s="116"/>
      <c r="B169" s="103"/>
      <c r="C169" s="30"/>
      <c r="D169" s="19">
        <v>41918</v>
      </c>
      <c r="E169" s="18" t="s">
        <v>701</v>
      </c>
      <c r="F169" s="106"/>
      <c r="G169" s="168"/>
      <c r="H169" s="18"/>
    </row>
    <row r="170" spans="1:8" x14ac:dyDescent="0.2">
      <c r="A170" s="116"/>
      <c r="B170" s="103"/>
      <c r="C170" s="30"/>
      <c r="D170" s="19">
        <v>41920</v>
      </c>
      <c r="E170" s="18" t="s">
        <v>692</v>
      </c>
      <c r="F170" s="106"/>
      <c r="G170" s="168"/>
      <c r="H170" s="18"/>
    </row>
    <row r="171" spans="1:8" x14ac:dyDescent="0.2">
      <c r="A171" s="116"/>
      <c r="B171" s="103"/>
      <c r="C171" s="30"/>
      <c r="D171" s="19"/>
      <c r="E171" s="18" t="s">
        <v>693</v>
      </c>
      <c r="F171" s="106"/>
      <c r="G171" s="168"/>
      <c r="H171" s="18"/>
    </row>
    <row r="172" spans="1:8" x14ac:dyDescent="0.2">
      <c r="A172" s="116"/>
      <c r="B172" s="103"/>
      <c r="C172" s="30"/>
      <c r="D172" s="19">
        <v>41927</v>
      </c>
      <c r="E172" s="18" t="s">
        <v>869</v>
      </c>
      <c r="F172" s="106"/>
      <c r="G172" s="168"/>
      <c r="H172" s="18"/>
    </row>
    <row r="173" spans="1:8" x14ac:dyDescent="0.2">
      <c r="A173" s="116"/>
      <c r="B173" s="103"/>
      <c r="C173" s="30"/>
      <c r="D173" s="19">
        <v>41928</v>
      </c>
      <c r="E173" s="18" t="s">
        <v>283</v>
      </c>
      <c r="F173" s="106"/>
      <c r="G173" s="168"/>
      <c r="H173" s="18"/>
    </row>
    <row r="174" spans="1:8" x14ac:dyDescent="0.2">
      <c r="A174" s="116"/>
      <c r="B174" s="103"/>
      <c r="C174" s="30"/>
      <c r="D174" s="19">
        <v>41928</v>
      </c>
      <c r="E174" s="18" t="s">
        <v>868</v>
      </c>
      <c r="F174" s="106"/>
      <c r="G174" s="168"/>
      <c r="H174" s="18"/>
    </row>
    <row r="175" spans="1:8" x14ac:dyDescent="0.2">
      <c r="A175" s="116"/>
      <c r="B175" s="103"/>
      <c r="C175" s="30"/>
      <c r="D175" s="19">
        <v>41928</v>
      </c>
      <c r="E175" s="18" t="s">
        <v>50</v>
      </c>
      <c r="F175" s="106"/>
      <c r="G175" s="168"/>
      <c r="H175" s="18"/>
    </row>
    <row r="176" spans="1:8" x14ac:dyDescent="0.2">
      <c r="A176" s="117"/>
      <c r="B176" s="104"/>
      <c r="C176" s="31"/>
      <c r="D176" s="22"/>
      <c r="E176" s="13"/>
      <c r="F176" s="107"/>
      <c r="G176" s="170"/>
      <c r="H176" s="13"/>
    </row>
    <row r="177" spans="1:8" x14ac:dyDescent="0.2">
      <c r="A177" s="114">
        <v>623</v>
      </c>
      <c r="B177" s="102" t="s">
        <v>54</v>
      </c>
      <c r="C177" s="72" t="s">
        <v>10</v>
      </c>
      <c r="D177" s="77">
        <f>MAX(D178:D194)-D178 - 2*INT((MAX(D178:D194)-D178)/7)</f>
        <v>102</v>
      </c>
      <c r="E177" s="72"/>
      <c r="F177" s="105" t="s">
        <v>284</v>
      </c>
      <c r="G177" s="29"/>
      <c r="H177" s="72"/>
    </row>
    <row r="178" spans="1:8" x14ac:dyDescent="0.2">
      <c r="A178" s="115">
        <v>41702</v>
      </c>
      <c r="B178" s="103" t="s">
        <v>55</v>
      </c>
      <c r="C178" s="18" t="s">
        <v>151</v>
      </c>
      <c r="D178" s="19">
        <v>41702</v>
      </c>
      <c r="E178" s="18" t="s">
        <v>212</v>
      </c>
      <c r="F178" s="106"/>
      <c r="G178" s="30"/>
      <c r="H178" s="18"/>
    </row>
    <row r="179" spans="1:8" x14ac:dyDescent="0.2">
      <c r="A179" s="116"/>
      <c r="B179" s="103" t="s">
        <v>8</v>
      </c>
      <c r="C179" s="18" t="s">
        <v>27</v>
      </c>
      <c r="D179" s="19">
        <v>41702</v>
      </c>
      <c r="E179" s="18" t="s">
        <v>156</v>
      </c>
      <c r="F179" s="106"/>
      <c r="G179" s="30"/>
      <c r="H179" s="18"/>
    </row>
    <row r="180" spans="1:8" x14ac:dyDescent="0.2">
      <c r="A180" s="116"/>
      <c r="B180" s="103" t="s">
        <v>11</v>
      </c>
      <c r="C180" s="23" t="s">
        <v>157</v>
      </c>
      <c r="D180" s="19"/>
      <c r="E180" s="18" t="s">
        <v>211</v>
      </c>
      <c r="F180" s="106"/>
      <c r="G180" s="108"/>
      <c r="H180" s="18"/>
    </row>
    <row r="181" spans="1:8" x14ac:dyDescent="0.2">
      <c r="A181" s="116"/>
      <c r="B181" s="103"/>
      <c r="C181" s="23" t="s">
        <v>152</v>
      </c>
      <c r="D181" s="19">
        <v>41709</v>
      </c>
      <c r="E181" s="18" t="s">
        <v>285</v>
      </c>
      <c r="F181" s="106"/>
      <c r="G181" s="30"/>
      <c r="H181" s="18"/>
    </row>
    <row r="182" spans="1:8" x14ac:dyDescent="0.2">
      <c r="A182" s="116"/>
      <c r="B182" s="103" t="s">
        <v>56</v>
      </c>
      <c r="C182" s="18" t="s">
        <v>153</v>
      </c>
      <c r="D182" s="19"/>
      <c r="E182" s="18" t="s">
        <v>286</v>
      </c>
      <c r="F182" s="106"/>
      <c r="G182" s="30"/>
      <c r="H182" s="18"/>
    </row>
    <row r="183" spans="1:8" x14ac:dyDescent="0.2">
      <c r="A183" s="116"/>
      <c r="B183" s="103" t="s">
        <v>57</v>
      </c>
      <c r="C183" s="30" t="s">
        <v>154</v>
      </c>
      <c r="D183" s="19"/>
      <c r="E183" s="18" t="s">
        <v>213</v>
      </c>
      <c r="F183" s="106"/>
      <c r="G183" s="30"/>
      <c r="H183" s="18"/>
    </row>
    <row r="184" spans="1:8" x14ac:dyDescent="0.2">
      <c r="A184" s="116"/>
      <c r="B184" s="103" t="s">
        <v>24</v>
      </c>
      <c r="C184" s="30" t="s">
        <v>155</v>
      </c>
      <c r="D184" s="19">
        <v>41711</v>
      </c>
      <c r="E184" s="18" t="s">
        <v>287</v>
      </c>
      <c r="F184" s="106"/>
      <c r="G184" s="30"/>
      <c r="H184" s="18"/>
    </row>
    <row r="185" spans="1:8" x14ac:dyDescent="0.2">
      <c r="A185" s="116"/>
      <c r="B185" s="103"/>
      <c r="C185" s="30"/>
      <c r="D185" s="19"/>
      <c r="E185" s="18" t="s">
        <v>288</v>
      </c>
      <c r="F185" s="106"/>
      <c r="G185" s="30"/>
      <c r="H185" s="18"/>
    </row>
    <row r="186" spans="1:8" x14ac:dyDescent="0.2">
      <c r="A186" s="116"/>
      <c r="B186" s="173" t="s">
        <v>895</v>
      </c>
      <c r="C186" s="30"/>
      <c r="D186" s="19"/>
      <c r="E186" s="18" t="s">
        <v>214</v>
      </c>
      <c r="F186" s="106"/>
      <c r="G186" s="30"/>
      <c r="H186" s="18"/>
    </row>
    <row r="187" spans="1:8" x14ac:dyDescent="0.2">
      <c r="A187" s="116"/>
      <c r="B187" s="1"/>
      <c r="C187" s="30"/>
      <c r="D187" s="19"/>
      <c r="E187" s="18" t="s">
        <v>215</v>
      </c>
      <c r="F187" s="106"/>
      <c r="G187" s="30"/>
      <c r="H187" s="18"/>
    </row>
    <row r="188" spans="1:8" x14ac:dyDescent="0.2">
      <c r="A188" s="116"/>
      <c r="B188" s="1"/>
      <c r="C188" s="30"/>
      <c r="D188" s="19"/>
      <c r="E188" s="18" t="s">
        <v>434</v>
      </c>
      <c r="F188" s="106"/>
      <c r="G188" s="30"/>
      <c r="H188" s="18"/>
    </row>
    <row r="189" spans="1:8" x14ac:dyDescent="0.2">
      <c r="A189" s="116"/>
      <c r="B189" s="1"/>
      <c r="C189" s="30"/>
      <c r="D189" s="19">
        <v>41843</v>
      </c>
      <c r="E189" s="18" t="s">
        <v>873</v>
      </c>
      <c r="F189" s="106"/>
      <c r="G189" s="30"/>
      <c r="H189" s="18"/>
    </row>
    <row r="190" spans="1:8" x14ac:dyDescent="0.2">
      <c r="A190" s="116"/>
      <c r="B190" s="103"/>
      <c r="C190" s="30"/>
      <c r="D190" s="19"/>
      <c r="E190" s="18" t="s">
        <v>874</v>
      </c>
      <c r="F190" s="106"/>
      <c r="G190" s="30"/>
      <c r="H190" s="18"/>
    </row>
    <row r="191" spans="1:8" x14ac:dyDescent="0.2">
      <c r="A191" s="116"/>
      <c r="B191" s="103"/>
      <c r="C191" s="30"/>
      <c r="D191" s="19">
        <v>41844</v>
      </c>
      <c r="E191" s="18" t="s">
        <v>19</v>
      </c>
      <c r="F191" s="106"/>
      <c r="G191" s="30"/>
      <c r="H191" s="18"/>
    </row>
    <row r="192" spans="1:8" x14ac:dyDescent="0.2">
      <c r="A192" s="116"/>
      <c r="B192" s="103"/>
      <c r="C192" s="30"/>
      <c r="D192" s="19">
        <v>41844</v>
      </c>
      <c r="E192" s="18" t="s">
        <v>868</v>
      </c>
      <c r="F192" s="106"/>
      <c r="G192" s="30"/>
      <c r="H192" s="18"/>
    </row>
    <row r="193" spans="1:8" x14ac:dyDescent="0.2">
      <c r="A193" s="116"/>
      <c r="B193" s="103"/>
      <c r="C193" s="30"/>
      <c r="D193" s="19">
        <v>41844</v>
      </c>
      <c r="E193" s="18" t="s">
        <v>50</v>
      </c>
      <c r="F193" s="106"/>
      <c r="G193" s="30"/>
      <c r="H193" s="18"/>
    </row>
    <row r="194" spans="1:8" x14ac:dyDescent="0.2">
      <c r="A194" s="117"/>
      <c r="B194" s="104"/>
      <c r="C194" s="31"/>
      <c r="D194" s="22"/>
      <c r="E194" s="13"/>
      <c r="F194" s="107"/>
      <c r="G194" s="31"/>
      <c r="H194" s="13"/>
    </row>
    <row r="195" spans="1:8" x14ac:dyDescent="0.2">
      <c r="A195" s="114">
        <v>624</v>
      </c>
      <c r="B195" s="102" t="s">
        <v>54</v>
      </c>
      <c r="C195" s="72" t="s">
        <v>10</v>
      </c>
      <c r="D195" s="77">
        <f>MAX(D196:D205)-D196 - 2*INT((MAX(D196:D205)-D196)/7)</f>
        <v>3</v>
      </c>
      <c r="E195" s="72"/>
      <c r="F195" s="105" t="s">
        <v>51</v>
      </c>
      <c r="G195" s="166"/>
      <c r="H195" s="119"/>
    </row>
    <row r="196" spans="1:8" x14ac:dyDescent="0.2">
      <c r="A196" s="115">
        <v>41702</v>
      </c>
      <c r="B196" s="103" t="s">
        <v>55</v>
      </c>
      <c r="C196" s="18" t="s">
        <v>159</v>
      </c>
      <c r="D196" s="19">
        <v>41702</v>
      </c>
      <c r="E196" s="18" t="s">
        <v>280</v>
      </c>
      <c r="F196" s="106"/>
      <c r="G196" s="168"/>
      <c r="H196" s="120"/>
    </row>
    <row r="197" spans="1:8" x14ac:dyDescent="0.2">
      <c r="A197" s="116"/>
      <c r="B197" s="103" t="s">
        <v>8</v>
      </c>
      <c r="C197" s="18" t="s">
        <v>28</v>
      </c>
      <c r="D197" s="19">
        <v>41702</v>
      </c>
      <c r="E197" s="18" t="s">
        <v>279</v>
      </c>
      <c r="F197" s="106"/>
      <c r="G197" s="168"/>
      <c r="H197" s="120"/>
    </row>
    <row r="198" spans="1:8" x14ac:dyDescent="0.2">
      <c r="A198" s="116"/>
      <c r="B198" s="103" t="s">
        <v>11</v>
      </c>
      <c r="C198" s="23" t="s">
        <v>160</v>
      </c>
      <c r="D198" s="19">
        <v>41705</v>
      </c>
      <c r="E198" s="18" t="s">
        <v>283</v>
      </c>
      <c r="F198" s="106"/>
      <c r="G198" s="169" t="s">
        <v>50</v>
      </c>
      <c r="H198" s="120"/>
    </row>
    <row r="199" spans="1:8" x14ac:dyDescent="0.2">
      <c r="A199" s="116"/>
      <c r="B199" s="103"/>
      <c r="C199" s="23" t="s">
        <v>161</v>
      </c>
      <c r="D199" s="19"/>
      <c r="E199" s="18"/>
      <c r="F199" s="106"/>
      <c r="G199" s="168"/>
      <c r="H199" s="120"/>
    </row>
    <row r="200" spans="1:8" x14ac:dyDescent="0.2">
      <c r="A200" s="116"/>
      <c r="B200" s="103" t="s">
        <v>56</v>
      </c>
      <c r="C200" s="18" t="s">
        <v>162</v>
      </c>
      <c r="D200" s="19"/>
      <c r="E200" s="18"/>
      <c r="F200" s="106"/>
      <c r="G200" s="168"/>
      <c r="H200" s="120"/>
    </row>
    <row r="201" spans="1:8" x14ac:dyDescent="0.2">
      <c r="A201" s="116"/>
      <c r="B201" s="103" t="s">
        <v>57</v>
      </c>
      <c r="C201" s="30" t="s">
        <v>163</v>
      </c>
      <c r="D201" s="19"/>
      <c r="E201" s="18"/>
      <c r="F201" s="106"/>
      <c r="G201" s="168"/>
      <c r="H201" s="120"/>
    </row>
    <row r="202" spans="1:8" x14ac:dyDescent="0.2">
      <c r="A202" s="116"/>
      <c r="B202" s="103" t="s">
        <v>24</v>
      </c>
      <c r="C202" s="30">
        <v>3208085691</v>
      </c>
      <c r="D202" s="19"/>
      <c r="E202" s="18"/>
      <c r="F202" s="106"/>
      <c r="G202" s="168"/>
      <c r="H202" s="120"/>
    </row>
    <row r="203" spans="1:8" x14ac:dyDescent="0.2">
      <c r="A203" s="116"/>
      <c r="B203" s="103"/>
      <c r="C203" s="30"/>
      <c r="D203" s="19"/>
      <c r="E203" s="18"/>
      <c r="F203" s="106"/>
      <c r="G203" s="168"/>
      <c r="H203" s="120"/>
    </row>
    <row r="204" spans="1:8" x14ac:dyDescent="0.2">
      <c r="A204" s="116"/>
      <c r="B204" s="173" t="s">
        <v>897</v>
      </c>
      <c r="C204" s="30"/>
      <c r="D204" s="19"/>
      <c r="E204" s="18"/>
      <c r="F204" s="106"/>
      <c r="G204" s="168"/>
      <c r="H204" s="120"/>
    </row>
    <row r="205" spans="1:8" x14ac:dyDescent="0.2">
      <c r="A205" s="117"/>
      <c r="B205" s="104"/>
      <c r="C205" s="31"/>
      <c r="D205" s="22"/>
      <c r="E205" s="13"/>
      <c r="F205" s="107"/>
      <c r="G205" s="170"/>
      <c r="H205" s="121"/>
    </row>
    <row r="206" spans="1:8" x14ac:dyDescent="0.2">
      <c r="A206" s="114">
        <v>626</v>
      </c>
      <c r="B206" s="102" t="s">
        <v>54</v>
      </c>
      <c r="C206" s="72" t="s">
        <v>10</v>
      </c>
      <c r="D206" s="77">
        <f>MAX(D207:D229)-D207 - 2*INT((MAX(D207:D229)-D207)/7)</f>
        <v>265</v>
      </c>
      <c r="E206" s="72"/>
      <c r="F206" s="105" t="s">
        <v>284</v>
      </c>
      <c r="G206" s="166">
        <v>30000000</v>
      </c>
      <c r="H206" s="72"/>
    </row>
    <row r="207" spans="1:8" x14ac:dyDescent="0.2">
      <c r="A207" s="115">
        <v>41703</v>
      </c>
      <c r="B207" s="103" t="s">
        <v>55</v>
      </c>
      <c r="C207" s="18" t="s">
        <v>118</v>
      </c>
      <c r="D207" s="19">
        <v>41703</v>
      </c>
      <c r="E207" s="18" t="s">
        <v>275</v>
      </c>
      <c r="F207" s="106"/>
      <c r="G207" s="30"/>
      <c r="H207" s="18"/>
    </row>
    <row r="208" spans="1:8" x14ac:dyDescent="0.2">
      <c r="A208" s="116"/>
      <c r="B208" s="103" t="s">
        <v>8</v>
      </c>
      <c r="C208" s="18" t="s">
        <v>16</v>
      </c>
      <c r="D208" s="19"/>
      <c r="E208" s="18" t="s">
        <v>265</v>
      </c>
      <c r="F208" s="106"/>
      <c r="G208" s="30"/>
      <c r="H208" s="18"/>
    </row>
    <row r="209" spans="1:8" x14ac:dyDescent="0.2">
      <c r="A209" s="116"/>
      <c r="B209" s="103" t="s">
        <v>11</v>
      </c>
      <c r="C209" s="23" t="s">
        <v>168</v>
      </c>
      <c r="D209" s="19">
        <v>41751</v>
      </c>
      <c r="E209" s="18" t="s">
        <v>266</v>
      </c>
      <c r="F209" s="106"/>
      <c r="G209" s="108"/>
      <c r="H209" s="18"/>
    </row>
    <row r="210" spans="1:8" x14ac:dyDescent="0.2">
      <c r="A210" s="116"/>
      <c r="B210" s="103"/>
      <c r="C210" s="23" t="s">
        <v>169</v>
      </c>
      <c r="D210" s="19">
        <v>41758</v>
      </c>
      <c r="E210" s="18" t="s">
        <v>276</v>
      </c>
      <c r="F210" s="106"/>
      <c r="G210" s="30"/>
      <c r="H210" s="18"/>
    </row>
    <row r="211" spans="1:8" x14ac:dyDescent="0.2">
      <c r="A211" s="116"/>
      <c r="B211" s="103" t="s">
        <v>56</v>
      </c>
      <c r="C211" s="18" t="s">
        <v>171</v>
      </c>
      <c r="D211" s="19">
        <v>41765</v>
      </c>
      <c r="E211" s="18" t="s">
        <v>291</v>
      </c>
      <c r="F211" s="106"/>
      <c r="G211" s="30"/>
      <c r="H211" s="18"/>
    </row>
    <row r="212" spans="1:8" x14ac:dyDescent="0.2">
      <c r="A212" s="116"/>
      <c r="B212" s="103" t="s">
        <v>57</v>
      </c>
      <c r="C212" s="30" t="s">
        <v>170</v>
      </c>
      <c r="D212" s="19">
        <v>41905</v>
      </c>
      <c r="E212" s="18" t="s">
        <v>697</v>
      </c>
      <c r="F212" s="106"/>
      <c r="G212" s="30"/>
      <c r="H212" s="18"/>
    </row>
    <row r="213" spans="1:8" x14ac:dyDescent="0.2">
      <c r="A213" s="116"/>
      <c r="B213" s="103" t="s">
        <v>24</v>
      </c>
      <c r="C213" s="30"/>
      <c r="D213" s="19"/>
      <c r="E213" s="18" t="s">
        <v>698</v>
      </c>
      <c r="F213" s="106"/>
      <c r="G213" s="30"/>
      <c r="H213" s="18"/>
    </row>
    <row r="214" spans="1:8" x14ac:dyDescent="0.2">
      <c r="A214" s="116"/>
      <c r="B214" s="103"/>
      <c r="C214" s="153"/>
      <c r="D214" s="19">
        <v>41919</v>
      </c>
      <c r="E214" s="160" t="s">
        <v>794</v>
      </c>
      <c r="F214" s="106"/>
      <c r="G214" s="30"/>
      <c r="H214" s="18"/>
    </row>
    <row r="215" spans="1:8" x14ac:dyDescent="0.2">
      <c r="A215" s="116"/>
      <c r="B215" s="173" t="s">
        <v>896</v>
      </c>
      <c r="C215" s="30"/>
      <c r="D215" s="19"/>
      <c r="E215" s="160" t="s">
        <v>795</v>
      </c>
      <c r="F215" s="106"/>
      <c r="G215" s="30"/>
      <c r="H215" s="18"/>
    </row>
    <row r="216" spans="1:8" x14ac:dyDescent="0.2">
      <c r="A216" s="116"/>
      <c r="B216" s="103"/>
      <c r="C216" s="30"/>
      <c r="D216" s="19">
        <v>41919</v>
      </c>
      <c r="E216" s="160" t="s">
        <v>793</v>
      </c>
      <c r="F216" s="106"/>
      <c r="G216" s="30"/>
      <c r="H216" s="18"/>
    </row>
    <row r="217" spans="1:8" x14ac:dyDescent="0.2">
      <c r="A217" s="116"/>
      <c r="B217" s="103"/>
      <c r="C217" s="30"/>
      <c r="D217" s="19">
        <v>41926</v>
      </c>
      <c r="E217" s="160" t="s">
        <v>699</v>
      </c>
      <c r="F217" s="106"/>
      <c r="G217" s="30"/>
      <c r="H217" s="18"/>
    </row>
    <row r="218" spans="1:8" x14ac:dyDescent="0.2">
      <c r="A218" s="116"/>
      <c r="B218" s="103"/>
      <c r="C218" s="151" t="s">
        <v>973</v>
      </c>
      <c r="D218" s="19"/>
      <c r="E218" s="18" t="s">
        <v>700</v>
      </c>
      <c r="F218" s="106"/>
      <c r="G218" s="30"/>
      <c r="H218" s="18"/>
    </row>
    <row r="219" spans="1:8" x14ac:dyDescent="0.2">
      <c r="A219" s="116"/>
      <c r="B219" s="103"/>
      <c r="C219" s="30"/>
      <c r="D219" s="19">
        <v>41934</v>
      </c>
      <c r="E219" s="18" t="s">
        <v>843</v>
      </c>
      <c r="F219" s="106"/>
      <c r="G219" s="30"/>
      <c r="H219" s="18"/>
    </row>
    <row r="220" spans="1:8" x14ac:dyDescent="0.2">
      <c r="A220" s="116"/>
      <c r="B220" s="103"/>
      <c r="C220" s="30"/>
      <c r="D220" s="19"/>
      <c r="E220" s="18" t="s">
        <v>844</v>
      </c>
      <c r="F220" s="106"/>
      <c r="G220" s="30"/>
      <c r="H220" s="18"/>
    </row>
    <row r="221" spans="1:8" x14ac:dyDescent="0.2">
      <c r="A221" s="116"/>
      <c r="B221" s="103"/>
      <c r="C221" s="30"/>
      <c r="D221" s="19"/>
      <c r="E221" s="18" t="s">
        <v>845</v>
      </c>
      <c r="F221" s="106"/>
      <c r="G221" s="30"/>
      <c r="H221" s="18"/>
    </row>
    <row r="222" spans="1:8" x14ac:dyDescent="0.2">
      <c r="A222" s="116"/>
      <c r="B222" s="103"/>
      <c r="C222" s="30"/>
      <c r="D222" s="19">
        <v>41976</v>
      </c>
      <c r="E222" s="18" t="s">
        <v>909</v>
      </c>
      <c r="F222" s="106"/>
      <c r="G222" s="30"/>
      <c r="H222" s="18"/>
    </row>
    <row r="223" spans="1:8" x14ac:dyDescent="0.2">
      <c r="A223" s="116"/>
      <c r="B223" s="103"/>
      <c r="C223" s="30"/>
      <c r="D223" s="19">
        <v>42026</v>
      </c>
      <c r="E223" s="18" t="s">
        <v>994</v>
      </c>
      <c r="F223" s="106"/>
      <c r="G223" s="30"/>
      <c r="H223" s="18"/>
    </row>
    <row r="224" spans="1:8" x14ac:dyDescent="0.2">
      <c r="A224" s="116"/>
      <c r="B224" s="103"/>
      <c r="C224" s="30"/>
      <c r="D224" s="19"/>
      <c r="E224" s="18" t="s">
        <v>845</v>
      </c>
      <c r="F224" s="106"/>
      <c r="G224" s="30"/>
      <c r="H224" s="18"/>
    </row>
    <row r="225" spans="1:8" x14ac:dyDescent="0.2">
      <c r="A225" s="116"/>
      <c r="B225" s="103"/>
      <c r="C225" s="30"/>
      <c r="D225" s="19">
        <v>42074</v>
      </c>
      <c r="E225" s="18" t="s">
        <v>1113</v>
      </c>
      <c r="F225" s="106"/>
      <c r="G225" s="30"/>
      <c r="H225" s="18"/>
    </row>
    <row r="226" spans="1:8" x14ac:dyDescent="0.2">
      <c r="A226" s="116"/>
      <c r="B226" s="103"/>
      <c r="C226" s="30"/>
      <c r="D226" s="19">
        <v>42074</v>
      </c>
      <c r="E226" s="18" t="s">
        <v>19</v>
      </c>
      <c r="F226" s="106"/>
      <c r="G226" s="30"/>
      <c r="H226" s="18"/>
    </row>
    <row r="227" spans="1:8" x14ac:dyDescent="0.2">
      <c r="A227" s="116"/>
      <c r="B227" s="103"/>
      <c r="C227" s="30"/>
      <c r="D227" s="19">
        <v>42074</v>
      </c>
      <c r="E227" s="18" t="s">
        <v>868</v>
      </c>
      <c r="F227" s="106"/>
      <c r="G227" s="30"/>
      <c r="H227" s="18"/>
    </row>
    <row r="228" spans="1:8" x14ac:dyDescent="0.2">
      <c r="A228" s="116"/>
      <c r="B228" s="103"/>
      <c r="C228" s="30"/>
      <c r="D228" s="19">
        <v>42074</v>
      </c>
      <c r="E228" s="18" t="s">
        <v>50</v>
      </c>
      <c r="F228" s="106"/>
      <c r="G228" s="30"/>
      <c r="H228" s="18"/>
    </row>
    <row r="229" spans="1:8" x14ac:dyDescent="0.2">
      <c r="A229" s="117"/>
      <c r="B229" s="104"/>
      <c r="C229" s="31"/>
      <c r="D229" s="22"/>
      <c r="E229" s="13"/>
      <c r="F229" s="107"/>
      <c r="G229" s="31"/>
      <c r="H229" s="13"/>
    </row>
    <row r="230" spans="1:8" x14ac:dyDescent="0.2">
      <c r="A230" s="114">
        <v>627</v>
      </c>
      <c r="B230" s="102" t="s">
        <v>54</v>
      </c>
      <c r="C230" s="72" t="s">
        <v>13</v>
      </c>
      <c r="D230" s="77">
        <f>MAX(D231:D243)-D231 - 2*INT((MAX(D231:D243)-D231)/7)</f>
        <v>215</v>
      </c>
      <c r="E230" s="72"/>
      <c r="F230" s="105" t="s">
        <v>51</v>
      </c>
      <c r="G230" s="29"/>
      <c r="H230" s="72"/>
    </row>
    <row r="231" spans="1:8" x14ac:dyDescent="0.2">
      <c r="A231" s="115">
        <v>41724</v>
      </c>
      <c r="B231" s="103" t="s">
        <v>55</v>
      </c>
      <c r="C231" s="18" t="s">
        <v>63</v>
      </c>
      <c r="D231" s="19">
        <v>41724</v>
      </c>
      <c r="E231" s="18" t="s">
        <v>58</v>
      </c>
      <c r="F231" s="106"/>
      <c r="G231" s="30"/>
      <c r="H231" s="18"/>
    </row>
    <row r="232" spans="1:8" x14ac:dyDescent="0.2">
      <c r="A232" s="116"/>
      <c r="B232" s="103" t="s">
        <v>8</v>
      </c>
      <c r="C232" s="18" t="s">
        <v>28</v>
      </c>
      <c r="D232" s="19">
        <v>41736</v>
      </c>
      <c r="E232" s="18" t="s">
        <v>313</v>
      </c>
      <c r="F232" s="106"/>
      <c r="G232" s="30"/>
      <c r="H232" s="18"/>
    </row>
    <row r="233" spans="1:8" x14ac:dyDescent="0.2">
      <c r="A233" s="116"/>
      <c r="B233" s="103" t="s">
        <v>11</v>
      </c>
      <c r="C233" s="23" t="s">
        <v>310</v>
      </c>
      <c r="D233" s="19">
        <v>41750</v>
      </c>
      <c r="E233" s="18" t="s">
        <v>314</v>
      </c>
      <c r="F233" s="106"/>
      <c r="G233" s="108"/>
      <c r="H233" s="18"/>
    </row>
    <row r="234" spans="1:8" x14ac:dyDescent="0.2">
      <c r="A234" s="116"/>
      <c r="B234" s="103"/>
      <c r="C234" s="23" t="s">
        <v>311</v>
      </c>
      <c r="D234" s="19">
        <v>41774</v>
      </c>
      <c r="E234" s="18" t="s">
        <v>315</v>
      </c>
      <c r="F234" s="106"/>
      <c r="G234" s="30"/>
      <c r="H234" s="18"/>
    </row>
    <row r="235" spans="1:8" x14ac:dyDescent="0.2">
      <c r="A235" s="116"/>
      <c r="B235" s="103" t="s">
        <v>56</v>
      </c>
      <c r="C235" s="18" t="s">
        <v>312</v>
      </c>
      <c r="D235" s="19">
        <v>41778</v>
      </c>
      <c r="E235" s="18" t="s">
        <v>316</v>
      </c>
      <c r="F235" s="106"/>
      <c r="G235" s="30"/>
      <c r="H235" s="18"/>
    </row>
    <row r="236" spans="1:8" x14ac:dyDescent="0.2">
      <c r="A236" s="116"/>
      <c r="B236" s="103" t="s">
        <v>57</v>
      </c>
      <c r="C236" s="30" t="s">
        <v>308</v>
      </c>
      <c r="D236" s="19">
        <v>41780</v>
      </c>
      <c r="E236" s="18" t="s">
        <v>550</v>
      </c>
      <c r="F236" s="106"/>
      <c r="G236" s="30"/>
      <c r="H236" s="18"/>
    </row>
    <row r="237" spans="1:8" x14ac:dyDescent="0.2">
      <c r="A237" s="116"/>
      <c r="B237" s="103" t="s">
        <v>24</v>
      </c>
      <c r="C237" s="30" t="s">
        <v>309</v>
      </c>
      <c r="D237" s="19"/>
      <c r="E237" s="18" t="s">
        <v>551</v>
      </c>
      <c r="F237" s="106"/>
      <c r="G237" s="30"/>
      <c r="H237" s="18"/>
    </row>
    <row r="238" spans="1:8" x14ac:dyDescent="0.2">
      <c r="A238" s="116"/>
      <c r="B238" s="103"/>
      <c r="C238" s="30"/>
      <c r="D238" s="19"/>
      <c r="E238" s="18" t="s">
        <v>552</v>
      </c>
      <c r="F238" s="106"/>
      <c r="G238" s="30"/>
      <c r="H238" s="18"/>
    </row>
    <row r="239" spans="1:8" x14ac:dyDescent="0.2">
      <c r="A239" s="116"/>
      <c r="B239" s="173" t="s">
        <v>897</v>
      </c>
      <c r="C239" s="151"/>
      <c r="D239" s="19">
        <v>42023</v>
      </c>
      <c r="E239" s="18" t="s">
        <v>953</v>
      </c>
      <c r="F239" s="106"/>
      <c r="G239" s="30"/>
      <c r="H239" s="18"/>
    </row>
    <row r="240" spans="1:8" x14ac:dyDescent="0.2">
      <c r="A240" s="116"/>
      <c r="B240" s="103"/>
      <c r="C240" s="151"/>
      <c r="D240" s="19">
        <v>42023</v>
      </c>
      <c r="E240" s="18" t="s">
        <v>50</v>
      </c>
      <c r="F240" s="106"/>
      <c r="G240" s="30"/>
      <c r="H240" s="18"/>
    </row>
    <row r="241" spans="1:8" x14ac:dyDescent="0.2">
      <c r="A241" s="116"/>
      <c r="B241" s="103"/>
      <c r="C241" s="151"/>
      <c r="D241" s="19">
        <v>42023</v>
      </c>
      <c r="E241" s="18" t="s">
        <v>415</v>
      </c>
      <c r="F241" s="106"/>
      <c r="G241" s="30"/>
      <c r="H241" s="18"/>
    </row>
    <row r="242" spans="1:8" x14ac:dyDescent="0.2">
      <c r="A242" s="116"/>
      <c r="B242" s="103"/>
      <c r="C242" s="151"/>
      <c r="D242" s="19"/>
      <c r="E242" s="18"/>
      <c r="F242" s="106"/>
      <c r="G242" s="30"/>
      <c r="H242" s="18"/>
    </row>
    <row r="243" spans="1:8" x14ac:dyDescent="0.2">
      <c r="A243" s="117"/>
      <c r="B243" s="104"/>
      <c r="C243" s="31"/>
      <c r="D243" s="22"/>
      <c r="E243" s="13"/>
      <c r="F243" s="107"/>
      <c r="G243" s="31"/>
      <c r="H243" s="13"/>
    </row>
    <row r="244" spans="1:8" x14ac:dyDescent="0.2">
      <c r="A244" s="114">
        <v>628</v>
      </c>
      <c r="B244" s="102" t="s">
        <v>54</v>
      </c>
      <c r="C244" s="72" t="s">
        <v>10</v>
      </c>
      <c r="D244" s="77">
        <f>MAX(D245:D257)-D245 - 2*INT((MAX(D245:D257)-D245)/7)</f>
        <v>198</v>
      </c>
      <c r="E244" s="72"/>
      <c r="F244" s="105" t="s">
        <v>51</v>
      </c>
      <c r="G244" s="29"/>
      <c r="H244" s="72"/>
    </row>
    <row r="245" spans="1:8" x14ac:dyDescent="0.2">
      <c r="A245" s="115">
        <v>41738</v>
      </c>
      <c r="B245" s="103" t="s">
        <v>55</v>
      </c>
      <c r="C245" s="18" t="s">
        <v>317</v>
      </c>
      <c r="D245" s="19">
        <v>41743</v>
      </c>
      <c r="E245" s="18" t="s">
        <v>58</v>
      </c>
      <c r="F245" s="106"/>
      <c r="G245" s="30"/>
      <c r="H245" s="18"/>
    </row>
    <row r="246" spans="1:8" x14ac:dyDescent="0.2">
      <c r="A246" s="116"/>
      <c r="B246" s="103" t="s">
        <v>8</v>
      </c>
      <c r="C246" s="18" t="s">
        <v>27</v>
      </c>
      <c r="D246" s="19">
        <v>41786</v>
      </c>
      <c r="E246" s="18" t="s">
        <v>553</v>
      </c>
      <c r="F246" s="106"/>
      <c r="G246" s="30"/>
      <c r="H246" s="18"/>
    </row>
    <row r="247" spans="1:8" x14ac:dyDescent="0.2">
      <c r="A247" s="116"/>
      <c r="B247" s="103" t="s">
        <v>11</v>
      </c>
      <c r="C247" s="23" t="s">
        <v>318</v>
      </c>
      <c r="D247" s="19">
        <v>41795</v>
      </c>
      <c r="E247" s="18" t="s">
        <v>412</v>
      </c>
      <c r="F247" s="106"/>
      <c r="G247" s="108" t="s">
        <v>50</v>
      </c>
      <c r="H247" s="18"/>
    </row>
    <row r="248" spans="1:8" x14ac:dyDescent="0.2">
      <c r="A248" s="116"/>
      <c r="B248" s="103"/>
      <c r="C248" s="23" t="s">
        <v>319</v>
      </c>
      <c r="D248" s="19"/>
      <c r="E248" s="18" t="s">
        <v>427</v>
      </c>
      <c r="F248" s="106"/>
      <c r="G248" s="30"/>
      <c r="H248" s="18"/>
    </row>
    <row r="249" spans="1:8" x14ac:dyDescent="0.2">
      <c r="A249" s="116"/>
      <c r="B249" s="103" t="s">
        <v>56</v>
      </c>
      <c r="C249" s="18" t="s">
        <v>320</v>
      </c>
      <c r="D249" s="19">
        <v>41842</v>
      </c>
      <c r="E249" s="18" t="s">
        <v>431</v>
      </c>
      <c r="F249" s="106"/>
      <c r="G249" s="30"/>
      <c r="H249" s="18"/>
    </row>
    <row r="250" spans="1:8" x14ac:dyDescent="0.2">
      <c r="A250" s="116"/>
      <c r="B250" s="103" t="s">
        <v>57</v>
      </c>
      <c r="C250" s="30" t="s">
        <v>319</v>
      </c>
      <c r="D250" s="19"/>
      <c r="E250" s="18" t="s">
        <v>532</v>
      </c>
      <c r="F250" s="106"/>
      <c r="G250" s="30"/>
      <c r="H250" s="18"/>
    </row>
    <row r="251" spans="1:8" x14ac:dyDescent="0.2">
      <c r="A251" s="116"/>
      <c r="B251" s="103" t="s">
        <v>24</v>
      </c>
      <c r="C251" s="30">
        <v>6108400</v>
      </c>
      <c r="D251" s="19">
        <v>41974</v>
      </c>
      <c r="E251" s="18" t="s">
        <v>819</v>
      </c>
      <c r="F251" s="106"/>
      <c r="G251" s="30"/>
      <c r="H251" s="18"/>
    </row>
    <row r="252" spans="1:8" x14ac:dyDescent="0.2">
      <c r="A252" s="116"/>
      <c r="B252" s="103"/>
      <c r="C252" s="30"/>
      <c r="D252" s="19">
        <v>41982</v>
      </c>
      <c r="E252" s="18" t="s">
        <v>929</v>
      </c>
      <c r="F252" s="106"/>
      <c r="G252" s="30"/>
      <c r="H252" s="18"/>
    </row>
    <row r="253" spans="1:8" x14ac:dyDescent="0.2">
      <c r="A253" s="116"/>
      <c r="B253" s="173" t="s">
        <v>895</v>
      </c>
      <c r="C253" s="151"/>
      <c r="D253" s="19"/>
      <c r="E253" s="18" t="s">
        <v>930</v>
      </c>
      <c r="F253" s="106"/>
      <c r="G253" s="30"/>
      <c r="H253" s="18"/>
    </row>
    <row r="254" spans="1:8" x14ac:dyDescent="0.2">
      <c r="A254" s="116"/>
      <c r="B254" s="173"/>
      <c r="C254" s="151"/>
      <c r="D254" s="19">
        <v>42019</v>
      </c>
      <c r="E254" s="18" t="s">
        <v>34</v>
      </c>
      <c r="F254" s="106"/>
      <c r="G254" s="30"/>
      <c r="H254" s="18"/>
    </row>
    <row r="255" spans="1:8" x14ac:dyDescent="0.2">
      <c r="A255" s="116"/>
      <c r="B255" s="173"/>
      <c r="C255" s="151"/>
      <c r="D255" s="19">
        <v>42019</v>
      </c>
      <c r="E255" s="18" t="s">
        <v>415</v>
      </c>
      <c r="F255" s="106"/>
      <c r="G255" s="30"/>
      <c r="H255" s="18"/>
    </row>
    <row r="256" spans="1:8" x14ac:dyDescent="0.2">
      <c r="A256" s="116"/>
      <c r="B256" s="103"/>
      <c r="C256" s="151"/>
      <c r="D256" s="19">
        <v>42019</v>
      </c>
      <c r="E256" s="18" t="s">
        <v>50</v>
      </c>
      <c r="F256" s="106"/>
      <c r="G256" s="30"/>
      <c r="H256" s="18"/>
    </row>
    <row r="257" spans="1:8" x14ac:dyDescent="0.2">
      <c r="A257" s="117"/>
      <c r="B257" s="104"/>
      <c r="C257" s="31"/>
      <c r="D257" s="22"/>
      <c r="E257" s="13"/>
      <c r="F257" s="107"/>
      <c r="G257" s="31"/>
      <c r="H257" s="13"/>
    </row>
    <row r="258" spans="1:8" x14ac:dyDescent="0.2">
      <c r="A258" s="114">
        <v>630</v>
      </c>
      <c r="B258" s="102" t="s">
        <v>54</v>
      </c>
      <c r="C258" s="72" t="s">
        <v>13</v>
      </c>
      <c r="D258" s="77">
        <f>MAX(D259:D281)-D259 - 2*INT((MAX(D259:D281)-D259)/7)</f>
        <v>142</v>
      </c>
      <c r="E258" s="72"/>
      <c r="F258" s="105" t="s">
        <v>22</v>
      </c>
      <c r="G258" s="166"/>
      <c r="H258" s="119">
        <v>216979160</v>
      </c>
    </row>
    <row r="259" spans="1:8" x14ac:dyDescent="0.2">
      <c r="A259" s="115">
        <v>41779</v>
      </c>
      <c r="B259" s="103" t="s">
        <v>55</v>
      </c>
      <c r="C259" s="18" t="s">
        <v>62</v>
      </c>
      <c r="D259" s="19">
        <v>41779</v>
      </c>
      <c r="E259" s="18" t="s">
        <v>331</v>
      </c>
      <c r="F259" s="106"/>
      <c r="G259" s="168"/>
      <c r="H259" s="120"/>
    </row>
    <row r="260" spans="1:8" x14ac:dyDescent="0.2">
      <c r="A260" s="116"/>
      <c r="B260" s="103" t="s">
        <v>8</v>
      </c>
      <c r="C260" s="18" t="s">
        <v>27</v>
      </c>
      <c r="D260" s="19">
        <v>41779</v>
      </c>
      <c r="E260" s="18" t="s">
        <v>334</v>
      </c>
      <c r="F260" s="106"/>
      <c r="G260" s="168"/>
      <c r="H260" s="120"/>
    </row>
    <row r="261" spans="1:8" x14ac:dyDescent="0.2">
      <c r="A261" s="116"/>
      <c r="B261" s="103" t="s">
        <v>11</v>
      </c>
      <c r="C261" s="23" t="s">
        <v>328</v>
      </c>
      <c r="D261" s="19">
        <v>41781</v>
      </c>
      <c r="E261" s="18" t="s">
        <v>332</v>
      </c>
      <c r="F261" s="106"/>
      <c r="G261" s="169"/>
      <c r="H261" s="120"/>
    </row>
    <row r="262" spans="1:8" x14ac:dyDescent="0.2">
      <c r="A262" s="116"/>
      <c r="B262" s="103"/>
      <c r="C262" s="23" t="s">
        <v>329</v>
      </c>
      <c r="D262" s="19">
        <v>41788</v>
      </c>
      <c r="E262" s="18" t="s">
        <v>333</v>
      </c>
      <c r="F262" s="106"/>
      <c r="G262" s="168"/>
      <c r="H262" s="120"/>
    </row>
    <row r="263" spans="1:8" x14ac:dyDescent="0.2">
      <c r="A263" s="116"/>
      <c r="B263" s="103" t="s">
        <v>56</v>
      </c>
      <c r="C263" s="18" t="s">
        <v>330</v>
      </c>
      <c r="D263" s="19"/>
      <c r="E263" s="18" t="s">
        <v>399</v>
      </c>
      <c r="F263" s="106"/>
      <c r="G263" s="168"/>
      <c r="H263" s="120"/>
    </row>
    <row r="264" spans="1:8" x14ac:dyDescent="0.2">
      <c r="A264" s="116"/>
      <c r="B264" s="103" t="s">
        <v>57</v>
      </c>
      <c r="C264" s="30" t="s">
        <v>154</v>
      </c>
      <c r="D264" s="19">
        <v>41841</v>
      </c>
      <c r="E264" s="18" t="s">
        <v>303</v>
      </c>
      <c r="F264" s="106"/>
      <c r="G264" s="168"/>
      <c r="H264" s="120"/>
    </row>
    <row r="265" spans="1:8" x14ac:dyDescent="0.2">
      <c r="A265" s="116"/>
      <c r="B265" s="103" t="s">
        <v>24</v>
      </c>
      <c r="C265" s="30">
        <v>3003468644</v>
      </c>
      <c r="D265" s="19">
        <v>41856</v>
      </c>
      <c r="E265" s="18" t="s">
        <v>514</v>
      </c>
      <c r="F265" s="106"/>
      <c r="G265" s="168"/>
      <c r="H265" s="120"/>
    </row>
    <row r="266" spans="1:8" x14ac:dyDescent="0.2">
      <c r="A266" s="116"/>
      <c r="B266" s="103"/>
      <c r="C266" s="30"/>
      <c r="D266" s="19"/>
      <c r="E266" s="18" t="s">
        <v>512</v>
      </c>
      <c r="F266" s="106"/>
      <c r="G266" s="168"/>
      <c r="H266" s="120"/>
    </row>
    <row r="267" spans="1:8" x14ac:dyDescent="0.2">
      <c r="A267" s="116"/>
      <c r="B267" s="173" t="s">
        <v>896</v>
      </c>
      <c r="C267" s="157"/>
      <c r="D267" s="19"/>
      <c r="E267" s="18" t="s">
        <v>513</v>
      </c>
      <c r="F267" s="106"/>
      <c r="G267" s="168"/>
      <c r="H267" s="120"/>
    </row>
    <row r="268" spans="1:8" x14ac:dyDescent="0.2">
      <c r="A268" s="116"/>
      <c r="B268" s="103"/>
      <c r="C268" s="151"/>
      <c r="D268" s="19">
        <v>41865</v>
      </c>
      <c r="E268" s="18" t="s">
        <v>539</v>
      </c>
      <c r="F268" s="106"/>
      <c r="G268" s="168"/>
      <c r="H268" s="120"/>
    </row>
    <row r="269" spans="1:8" x14ac:dyDescent="0.2">
      <c r="A269" s="116"/>
      <c r="B269" s="103"/>
      <c r="C269" s="151"/>
      <c r="D269" s="19"/>
      <c r="E269" s="18" t="s">
        <v>837</v>
      </c>
      <c r="F269" s="106"/>
      <c r="G269" s="168"/>
      <c r="H269" s="120"/>
    </row>
    <row r="270" spans="1:8" x14ac:dyDescent="0.2">
      <c r="A270" s="116"/>
      <c r="B270" s="103"/>
      <c r="C270" s="151"/>
      <c r="D270" s="19">
        <v>41900</v>
      </c>
      <c r="E270" s="18" t="s">
        <v>652</v>
      </c>
      <c r="F270" s="106"/>
      <c r="G270" s="168"/>
      <c r="H270" s="120"/>
    </row>
    <row r="271" spans="1:8" x14ac:dyDescent="0.2">
      <c r="A271" s="116"/>
      <c r="B271" s="103"/>
      <c r="C271" s="151"/>
      <c r="D271" s="19"/>
      <c r="E271" s="18" t="s">
        <v>653</v>
      </c>
      <c r="F271" s="106"/>
      <c r="G271" s="168"/>
      <c r="H271" s="120"/>
    </row>
    <row r="272" spans="1:8" x14ac:dyDescent="0.2">
      <c r="A272" s="116"/>
      <c r="B272" s="103"/>
      <c r="C272" s="151"/>
      <c r="D272" s="19">
        <v>41971</v>
      </c>
      <c r="E272" s="18" t="s">
        <v>838</v>
      </c>
      <c r="F272" s="106"/>
      <c r="G272" s="168"/>
      <c r="H272" s="120"/>
    </row>
    <row r="273" spans="1:8" x14ac:dyDescent="0.2">
      <c r="A273" s="116"/>
      <c r="B273" s="103"/>
      <c r="C273" s="151"/>
      <c r="D273" s="19"/>
      <c r="E273" s="18" t="s">
        <v>839</v>
      </c>
      <c r="F273" s="106"/>
      <c r="G273" s="168"/>
      <c r="H273" s="120"/>
    </row>
    <row r="274" spans="1:8" x14ac:dyDescent="0.2">
      <c r="A274" s="116"/>
      <c r="B274" s="103"/>
      <c r="C274" s="151"/>
      <c r="D274" s="19"/>
      <c r="E274" s="18" t="s">
        <v>840</v>
      </c>
      <c r="F274" s="106"/>
      <c r="G274" s="168"/>
      <c r="H274" s="120"/>
    </row>
    <row r="275" spans="1:8" x14ac:dyDescent="0.2">
      <c r="A275" s="116"/>
      <c r="B275" s="103"/>
      <c r="C275" s="151"/>
      <c r="D275" s="19">
        <v>41974</v>
      </c>
      <c r="E275" s="18" t="s">
        <v>836</v>
      </c>
      <c r="F275" s="106"/>
      <c r="G275" s="168"/>
      <c r="H275" s="120"/>
    </row>
    <row r="276" spans="1:8" x14ac:dyDescent="0.2">
      <c r="A276" s="116"/>
      <c r="B276" s="103"/>
      <c r="C276" s="151"/>
      <c r="D276" s="19">
        <v>41975</v>
      </c>
      <c r="E276" s="18" t="s">
        <v>906</v>
      </c>
      <c r="F276" s="106"/>
      <c r="G276" s="168"/>
      <c r="H276" s="120"/>
    </row>
    <row r="277" spans="1:8" x14ac:dyDescent="0.2">
      <c r="A277" s="116"/>
      <c r="B277" s="103"/>
      <c r="C277" s="151"/>
      <c r="D277" s="19">
        <v>41977</v>
      </c>
      <c r="E277" s="18" t="s">
        <v>415</v>
      </c>
      <c r="F277" s="106"/>
      <c r="G277" s="168"/>
      <c r="H277" s="120"/>
    </row>
    <row r="278" spans="1:8" x14ac:dyDescent="0.2">
      <c r="A278" s="116"/>
      <c r="B278" s="103"/>
      <c r="C278" s="151"/>
      <c r="D278" s="19">
        <v>41977</v>
      </c>
      <c r="E278" s="18" t="s">
        <v>841</v>
      </c>
      <c r="F278" s="106"/>
      <c r="G278" s="168"/>
      <c r="H278" s="120"/>
    </row>
    <row r="279" spans="1:8" x14ac:dyDescent="0.2">
      <c r="A279" s="116"/>
      <c r="B279" s="103"/>
      <c r="C279" s="151"/>
      <c r="D279" s="19">
        <v>41977</v>
      </c>
      <c r="E279" s="18" t="s">
        <v>50</v>
      </c>
      <c r="F279" s="106"/>
      <c r="G279" s="168"/>
      <c r="H279" s="120"/>
    </row>
    <row r="280" spans="1:8" x14ac:dyDescent="0.2">
      <c r="A280" s="116"/>
      <c r="B280" s="103"/>
      <c r="C280" s="151"/>
      <c r="D280" s="19"/>
      <c r="E280" s="18"/>
      <c r="F280" s="106"/>
      <c r="G280" s="168"/>
      <c r="H280" s="120"/>
    </row>
    <row r="281" spans="1:8" x14ac:dyDescent="0.2">
      <c r="A281" s="117"/>
      <c r="B281" s="104"/>
      <c r="C281" s="31"/>
      <c r="D281" s="22"/>
      <c r="E281" s="13"/>
      <c r="F281" s="107"/>
      <c r="G281" s="170"/>
      <c r="H281" s="121"/>
    </row>
    <row r="282" spans="1:8" ht="12.75" customHeight="1" x14ac:dyDescent="0.2">
      <c r="A282" s="114">
        <v>633</v>
      </c>
      <c r="B282" s="102" t="s">
        <v>54</v>
      </c>
      <c r="C282" s="72" t="s">
        <v>39</v>
      </c>
      <c r="D282" s="77">
        <f>MAX(D283:D296)-D283 - 2*INT((MAX(D283:D296)-D283)/7)</f>
        <v>29</v>
      </c>
      <c r="E282" s="72"/>
      <c r="F282" s="105" t="s">
        <v>21</v>
      </c>
      <c r="G282" s="166">
        <v>10000000</v>
      </c>
      <c r="H282" s="119"/>
    </row>
    <row r="283" spans="1:8" x14ac:dyDescent="0.2">
      <c r="A283" s="115">
        <v>41838</v>
      </c>
      <c r="B283" s="103" t="s">
        <v>55</v>
      </c>
      <c r="C283" s="18" t="s">
        <v>457</v>
      </c>
      <c r="D283" s="19">
        <v>41838</v>
      </c>
      <c r="E283" s="18" t="s">
        <v>486</v>
      </c>
      <c r="F283" s="106"/>
      <c r="G283" s="168"/>
      <c r="H283" s="120"/>
    </row>
    <row r="284" spans="1:8" x14ac:dyDescent="0.2">
      <c r="A284" s="116"/>
      <c r="B284" s="103" t="s">
        <v>8</v>
      </c>
      <c r="C284" s="18" t="s">
        <v>26</v>
      </c>
      <c r="D284" s="19"/>
      <c r="E284" s="18" t="s">
        <v>487</v>
      </c>
      <c r="F284" s="106"/>
      <c r="G284" s="168"/>
      <c r="H284" s="120"/>
    </row>
    <row r="285" spans="1:8" x14ac:dyDescent="0.2">
      <c r="A285" s="116"/>
      <c r="B285" s="103" t="s">
        <v>11</v>
      </c>
      <c r="C285" s="23" t="s">
        <v>484</v>
      </c>
      <c r="D285" s="19">
        <v>41838</v>
      </c>
      <c r="E285" s="18" t="s">
        <v>488</v>
      </c>
      <c r="F285" s="106"/>
      <c r="G285" s="169"/>
      <c r="H285" s="120"/>
    </row>
    <row r="286" spans="1:8" x14ac:dyDescent="0.2">
      <c r="A286" s="116"/>
      <c r="B286" s="103"/>
      <c r="C286" s="23" t="s">
        <v>485</v>
      </c>
      <c r="D286" s="19"/>
      <c r="E286" s="18" t="s">
        <v>489</v>
      </c>
      <c r="F286" s="106"/>
      <c r="G286" s="169"/>
      <c r="H286" s="120"/>
    </row>
    <row r="287" spans="1:8" x14ac:dyDescent="0.2">
      <c r="A287" s="116"/>
      <c r="B287" s="103" t="s">
        <v>56</v>
      </c>
      <c r="C287" s="18" t="s">
        <v>892</v>
      </c>
      <c r="D287" s="19">
        <v>41841</v>
      </c>
      <c r="E287" s="18" t="s">
        <v>490</v>
      </c>
      <c r="F287" s="106"/>
      <c r="G287" s="168"/>
      <c r="H287" s="120"/>
    </row>
    <row r="288" spans="1:8" x14ac:dyDescent="0.2">
      <c r="A288" s="116"/>
      <c r="B288" s="103" t="s">
        <v>57</v>
      </c>
      <c r="C288" s="30"/>
      <c r="D288" s="19">
        <v>41841</v>
      </c>
      <c r="E288" s="18" t="s">
        <v>491</v>
      </c>
      <c r="F288" s="106"/>
      <c r="G288" s="168"/>
      <c r="H288" s="120"/>
    </row>
    <row r="289" spans="1:8" ht="13.5" customHeight="1" x14ac:dyDescent="0.2">
      <c r="A289" s="116"/>
      <c r="B289" s="103" t="s">
        <v>24</v>
      </c>
      <c r="C289" s="30"/>
      <c r="D289" s="19"/>
      <c r="E289" s="18" t="s">
        <v>492</v>
      </c>
      <c r="F289" s="106"/>
      <c r="G289" s="168"/>
      <c r="H289" s="120"/>
    </row>
    <row r="290" spans="1:8" ht="15.75" customHeight="1" x14ac:dyDescent="0.2">
      <c r="A290" s="116"/>
      <c r="B290" s="103"/>
      <c r="C290" s="30"/>
      <c r="D290" s="19">
        <v>41841</v>
      </c>
      <c r="E290" s="18" t="s">
        <v>493</v>
      </c>
      <c r="F290" s="106"/>
      <c r="G290" s="168"/>
      <c r="H290" s="120"/>
    </row>
    <row r="291" spans="1:8" x14ac:dyDescent="0.2">
      <c r="A291" s="116"/>
      <c r="B291" s="173" t="s">
        <v>896</v>
      </c>
      <c r="C291" s="156"/>
      <c r="D291" s="19"/>
      <c r="E291" s="18" t="s">
        <v>494</v>
      </c>
      <c r="F291" s="106"/>
      <c r="G291" s="168"/>
      <c r="H291" s="120"/>
    </row>
    <row r="292" spans="1:8" x14ac:dyDescent="0.2">
      <c r="A292" s="116"/>
      <c r="B292" s="103"/>
      <c r="C292" s="151"/>
      <c r="D292" s="19">
        <v>41844</v>
      </c>
      <c r="E292" s="18" t="s">
        <v>495</v>
      </c>
      <c r="F292" s="106"/>
      <c r="G292" s="168"/>
      <c r="H292" s="120"/>
    </row>
    <row r="293" spans="1:8" x14ac:dyDescent="0.2">
      <c r="A293" s="116"/>
      <c r="B293" s="103"/>
      <c r="C293" s="151"/>
      <c r="D293" s="19"/>
      <c r="E293" s="18" t="s">
        <v>496</v>
      </c>
      <c r="F293" s="106"/>
      <c r="G293" s="168"/>
      <c r="H293" s="120"/>
    </row>
    <row r="294" spans="1:8" x14ac:dyDescent="0.2">
      <c r="A294" s="116"/>
      <c r="B294" s="103"/>
      <c r="C294" s="151"/>
      <c r="D294" s="19">
        <v>41871</v>
      </c>
      <c r="E294" s="18" t="s">
        <v>812</v>
      </c>
      <c r="F294" s="106"/>
      <c r="G294" s="168"/>
      <c r="H294" s="120"/>
    </row>
    <row r="295" spans="1:8" x14ac:dyDescent="0.2">
      <c r="A295" s="116"/>
      <c r="B295" s="103"/>
      <c r="C295" s="151"/>
      <c r="D295" s="19">
        <v>41877</v>
      </c>
      <c r="E295" s="18" t="s">
        <v>283</v>
      </c>
      <c r="F295" s="106"/>
      <c r="G295" s="168"/>
      <c r="H295" s="120"/>
    </row>
    <row r="296" spans="1:8" x14ac:dyDescent="0.2">
      <c r="A296" s="117"/>
      <c r="B296" s="104"/>
      <c r="C296" s="31"/>
      <c r="D296" s="22"/>
      <c r="E296" s="13"/>
      <c r="F296" s="107"/>
      <c r="G296" s="170"/>
      <c r="H296" s="121"/>
    </row>
    <row r="297" spans="1:8" x14ac:dyDescent="0.2">
      <c r="A297" s="114">
        <v>634</v>
      </c>
      <c r="B297" s="102" t="s">
        <v>54</v>
      </c>
      <c r="C297" s="72" t="s">
        <v>39</v>
      </c>
      <c r="D297" s="77">
        <f>MAX(D298:D320)-D298 - 2*INT((MAX(D298:D320)-D298)/7)</f>
        <v>120</v>
      </c>
      <c r="E297" s="72"/>
      <c r="F297" s="105" t="s">
        <v>21</v>
      </c>
      <c r="G297" s="29"/>
      <c r="H297" s="18"/>
    </row>
    <row r="298" spans="1:8" x14ac:dyDescent="0.2">
      <c r="A298" s="115">
        <v>41842</v>
      </c>
      <c r="B298" s="103" t="s">
        <v>55</v>
      </c>
      <c r="C298" s="18" t="s">
        <v>439</v>
      </c>
      <c r="D298" s="19">
        <v>41843</v>
      </c>
      <c r="E298" s="18" t="s">
        <v>440</v>
      </c>
      <c r="F298" s="106"/>
      <c r="G298" s="30"/>
      <c r="H298" s="18"/>
    </row>
    <row r="299" spans="1:8" x14ac:dyDescent="0.2">
      <c r="A299" s="116"/>
      <c r="B299" s="103" t="s">
        <v>8</v>
      </c>
      <c r="C299" s="18" t="s">
        <v>26</v>
      </c>
      <c r="D299" s="19"/>
      <c r="E299" s="18" t="s">
        <v>441</v>
      </c>
      <c r="F299" s="106"/>
      <c r="G299" s="30"/>
      <c r="H299" s="18"/>
    </row>
    <row r="300" spans="1:8" x14ac:dyDescent="0.2">
      <c r="A300" s="116"/>
      <c r="B300" s="103" t="s">
        <v>11</v>
      </c>
      <c r="C300" s="23" t="s">
        <v>627</v>
      </c>
      <c r="D300" s="19"/>
      <c r="E300" s="18" t="s">
        <v>442</v>
      </c>
      <c r="F300" s="106"/>
      <c r="G300" s="108" t="s">
        <v>50</v>
      </c>
      <c r="H300" s="18"/>
    </row>
    <row r="301" spans="1:8" x14ac:dyDescent="0.2">
      <c r="A301" s="116"/>
      <c r="B301" s="103"/>
      <c r="C301" s="23"/>
      <c r="D301" s="19">
        <v>41850</v>
      </c>
      <c r="E301" s="18" t="s">
        <v>509</v>
      </c>
      <c r="F301" s="106"/>
      <c r="G301" s="108"/>
      <c r="H301" s="18"/>
    </row>
    <row r="302" spans="1:8" x14ac:dyDescent="0.2">
      <c r="A302" s="116"/>
      <c r="B302" s="103" t="s">
        <v>56</v>
      </c>
      <c r="C302" s="18" t="s">
        <v>892</v>
      </c>
      <c r="D302" s="19">
        <v>41862</v>
      </c>
      <c r="E302" s="18" t="s">
        <v>516</v>
      </c>
      <c r="F302" s="106"/>
      <c r="G302" s="30"/>
      <c r="H302" s="18"/>
    </row>
    <row r="303" spans="1:8" x14ac:dyDescent="0.2">
      <c r="A303" s="116"/>
      <c r="B303" s="103" t="s">
        <v>57</v>
      </c>
      <c r="C303" s="30"/>
      <c r="D303" s="19"/>
      <c r="E303" s="18" t="s">
        <v>515</v>
      </c>
      <c r="F303" s="106"/>
      <c r="G303" s="30"/>
      <c r="H303" s="18"/>
    </row>
    <row r="304" spans="1:8" x14ac:dyDescent="0.2">
      <c r="A304" s="116"/>
      <c r="B304" s="103" t="s">
        <v>24</v>
      </c>
      <c r="C304" s="30"/>
      <c r="D304" s="19">
        <v>41864</v>
      </c>
      <c r="E304" s="18" t="s">
        <v>542</v>
      </c>
      <c r="F304" s="106"/>
      <c r="G304" s="30"/>
      <c r="H304" s="18"/>
    </row>
    <row r="305" spans="1:8" ht="12" customHeight="1" x14ac:dyDescent="0.2">
      <c r="A305" s="116"/>
      <c r="B305" s="103"/>
      <c r="C305" s="30"/>
      <c r="D305" s="19"/>
      <c r="E305" s="18" t="s">
        <v>543</v>
      </c>
      <c r="F305" s="106"/>
      <c r="G305" s="30"/>
      <c r="H305" s="18"/>
    </row>
    <row r="306" spans="1:8" ht="12" customHeight="1" x14ac:dyDescent="0.2">
      <c r="A306" s="116"/>
      <c r="B306" s="173" t="s">
        <v>895</v>
      </c>
      <c r="C306" s="156"/>
      <c r="D306" s="19">
        <v>41866</v>
      </c>
      <c r="E306" s="18" t="s">
        <v>544</v>
      </c>
      <c r="F306" s="106"/>
      <c r="G306" s="30"/>
      <c r="H306" s="18"/>
    </row>
    <row r="307" spans="1:8" ht="12.75" customHeight="1" x14ac:dyDescent="0.2">
      <c r="A307" s="116"/>
      <c r="B307" s="103"/>
      <c r="C307" s="151"/>
      <c r="D307" s="19"/>
      <c r="E307" s="18" t="s">
        <v>545</v>
      </c>
      <c r="F307" s="106"/>
      <c r="G307" s="30"/>
      <c r="H307" s="18"/>
    </row>
    <row r="308" spans="1:8" ht="12" customHeight="1" x14ac:dyDescent="0.2">
      <c r="A308" s="116"/>
      <c r="B308" s="103"/>
      <c r="C308" s="151"/>
      <c r="D308" s="19"/>
      <c r="E308" s="18" t="s">
        <v>546</v>
      </c>
      <c r="F308" s="106"/>
      <c r="G308" s="30"/>
      <c r="H308" s="18"/>
    </row>
    <row r="309" spans="1:8" ht="11.25" customHeight="1" x14ac:dyDescent="0.2">
      <c r="A309" s="116"/>
      <c r="B309" s="103"/>
      <c r="C309" s="151"/>
      <c r="D309" s="19">
        <v>41872</v>
      </c>
      <c r="E309" s="18" t="s">
        <v>568</v>
      </c>
      <c r="F309" s="106"/>
      <c r="G309" s="30"/>
      <c r="H309" s="18"/>
    </row>
    <row r="310" spans="1:8" ht="11.25" customHeight="1" x14ac:dyDescent="0.2">
      <c r="A310" s="116"/>
      <c r="B310" s="103"/>
      <c r="C310" s="151"/>
      <c r="D310" s="19">
        <v>41880</v>
      </c>
      <c r="E310" s="18" t="s">
        <v>569</v>
      </c>
      <c r="F310" s="106"/>
      <c r="G310" s="30"/>
      <c r="H310" s="18"/>
    </row>
    <row r="311" spans="1:8" ht="11.25" customHeight="1" x14ac:dyDescent="0.2">
      <c r="A311" s="116"/>
      <c r="B311" s="103"/>
      <c r="C311" s="151"/>
      <c r="D311" s="19">
        <v>41891</v>
      </c>
      <c r="E311" s="18" t="s">
        <v>628</v>
      </c>
      <c r="F311" s="106"/>
      <c r="G311" s="30"/>
      <c r="H311" s="18"/>
    </row>
    <row r="312" spans="1:8" ht="11.25" customHeight="1" x14ac:dyDescent="0.2">
      <c r="A312" s="116"/>
      <c r="B312" s="103"/>
      <c r="C312" s="151"/>
      <c r="D312" s="19"/>
      <c r="E312" s="18" t="s">
        <v>629</v>
      </c>
      <c r="F312" s="106"/>
      <c r="G312" s="30"/>
      <c r="H312" s="18"/>
    </row>
    <row r="313" spans="1:8" ht="11.25" customHeight="1" x14ac:dyDescent="0.2">
      <c r="A313" s="116"/>
      <c r="B313" s="103"/>
      <c r="C313" s="151"/>
      <c r="D313" s="19">
        <v>41897</v>
      </c>
      <c r="E313" s="18" t="s">
        <v>662</v>
      </c>
      <c r="F313" s="106"/>
      <c r="G313" s="30"/>
      <c r="H313" s="18"/>
    </row>
    <row r="314" spans="1:8" ht="11.25" customHeight="1" x14ac:dyDescent="0.2">
      <c r="A314" s="116"/>
      <c r="B314" s="103"/>
      <c r="C314" s="151"/>
      <c r="D314" s="19">
        <v>41898</v>
      </c>
      <c r="E314" s="18" t="s">
        <v>659</v>
      </c>
      <c r="F314" s="106"/>
      <c r="G314" s="30"/>
      <c r="H314" s="18"/>
    </row>
    <row r="315" spans="1:8" ht="11.25" customHeight="1" x14ac:dyDescent="0.2">
      <c r="A315" s="116"/>
      <c r="B315" s="103"/>
      <c r="C315" s="151"/>
      <c r="D315" s="19"/>
      <c r="E315" s="18" t="s">
        <v>660</v>
      </c>
      <c r="F315" s="106"/>
      <c r="G315" s="30"/>
      <c r="H315" s="18"/>
    </row>
    <row r="316" spans="1:8" ht="11.25" customHeight="1" x14ac:dyDescent="0.2">
      <c r="A316" s="116"/>
      <c r="B316" s="103"/>
      <c r="C316" s="151"/>
      <c r="D316" s="19"/>
      <c r="E316" s="18" t="s">
        <v>661</v>
      </c>
      <c r="F316" s="106"/>
      <c r="G316" s="30"/>
      <c r="H316" s="18"/>
    </row>
    <row r="317" spans="1:8" ht="11.25" customHeight="1" x14ac:dyDescent="0.2">
      <c r="A317" s="116"/>
      <c r="B317" s="103"/>
      <c r="C317" s="151"/>
      <c r="D317" s="19"/>
      <c r="E317" s="18" t="s">
        <v>532</v>
      </c>
      <c r="F317" s="106"/>
      <c r="G317" s="30"/>
      <c r="H317" s="18"/>
    </row>
    <row r="318" spans="1:8" ht="11.25" customHeight="1" x14ac:dyDescent="0.2">
      <c r="A318" s="116"/>
      <c r="B318" s="103"/>
      <c r="C318" s="151"/>
      <c r="D318" s="19">
        <v>42011</v>
      </c>
      <c r="E318" s="18" t="s">
        <v>1027</v>
      </c>
      <c r="F318" s="106"/>
      <c r="G318" s="30"/>
      <c r="H318" s="18"/>
    </row>
    <row r="319" spans="1:8" ht="11.25" customHeight="1" x14ac:dyDescent="0.2">
      <c r="A319" s="116"/>
      <c r="B319" s="103"/>
      <c r="C319" s="151"/>
      <c r="D319" s="19">
        <v>42011</v>
      </c>
      <c r="E319" s="18" t="s">
        <v>19</v>
      </c>
      <c r="F319" s="106"/>
      <c r="G319" s="30"/>
      <c r="H319" s="18"/>
    </row>
    <row r="320" spans="1:8" x14ac:dyDescent="0.2">
      <c r="A320" s="117"/>
      <c r="B320" s="104"/>
      <c r="C320" s="31"/>
      <c r="D320" s="22"/>
      <c r="E320" s="13"/>
      <c r="F320" s="107"/>
      <c r="G320" s="31"/>
      <c r="H320" s="18"/>
    </row>
    <row r="321" spans="1:8" x14ac:dyDescent="0.2">
      <c r="A321" s="114">
        <v>635</v>
      </c>
      <c r="B321" s="102" t="s">
        <v>54</v>
      </c>
      <c r="C321" s="72" t="s">
        <v>10</v>
      </c>
      <c r="D321" s="77">
        <f>MAX(D322:D332)-D322 - 2*INT((MAX(D322:D332)-D322)/7)</f>
        <v>1</v>
      </c>
      <c r="E321" s="72"/>
      <c r="F321" s="105" t="s">
        <v>51</v>
      </c>
      <c r="G321" s="29"/>
      <c r="H321" s="72"/>
    </row>
    <row r="322" spans="1:8" x14ac:dyDescent="0.2">
      <c r="A322" s="115">
        <v>41850</v>
      </c>
      <c r="B322" s="103" t="s">
        <v>55</v>
      </c>
      <c r="C322" s="18" t="s">
        <v>443</v>
      </c>
      <c r="D322" s="19">
        <v>41855</v>
      </c>
      <c r="E322" s="18" t="s">
        <v>1010</v>
      </c>
      <c r="F322" s="106"/>
      <c r="G322" s="30"/>
      <c r="H322" s="18"/>
    </row>
    <row r="323" spans="1:8" x14ac:dyDescent="0.2">
      <c r="A323" s="116"/>
      <c r="B323" s="103" t="s">
        <v>8</v>
      </c>
      <c r="C323" s="18" t="s">
        <v>28</v>
      </c>
      <c r="D323" s="19">
        <v>41855</v>
      </c>
      <c r="E323" s="18" t="s">
        <v>952</v>
      </c>
      <c r="F323" s="106"/>
      <c r="G323" s="30"/>
      <c r="H323" s="18"/>
    </row>
    <row r="324" spans="1:8" x14ac:dyDescent="0.2">
      <c r="A324" s="116"/>
      <c r="B324" s="103" t="s">
        <v>11</v>
      </c>
      <c r="C324" s="23" t="s">
        <v>450</v>
      </c>
      <c r="D324" s="19">
        <v>41856</v>
      </c>
      <c r="E324" s="18" t="s">
        <v>415</v>
      </c>
      <c r="F324" s="106"/>
      <c r="G324" s="108" t="s">
        <v>50</v>
      </c>
      <c r="H324" s="18"/>
    </row>
    <row r="325" spans="1:8" x14ac:dyDescent="0.2">
      <c r="A325" s="116"/>
      <c r="B325" s="103"/>
      <c r="C325" s="23" t="s">
        <v>451</v>
      </c>
      <c r="D325" s="19"/>
      <c r="E325" s="109"/>
      <c r="F325" s="106"/>
      <c r="G325" s="108"/>
      <c r="H325" s="18"/>
    </row>
    <row r="326" spans="1:8" x14ac:dyDescent="0.2">
      <c r="A326" s="116"/>
      <c r="B326" s="103" t="s">
        <v>56</v>
      </c>
      <c r="C326" s="18" t="s">
        <v>448</v>
      </c>
      <c r="D326" s="19"/>
      <c r="E326" s="109"/>
      <c r="F326" s="106"/>
      <c r="G326" s="30"/>
      <c r="H326" s="18"/>
    </row>
    <row r="327" spans="1:8" x14ac:dyDescent="0.2">
      <c r="A327" s="116"/>
      <c r="B327" s="103" t="s">
        <v>57</v>
      </c>
      <c r="C327" s="30" t="s">
        <v>449</v>
      </c>
      <c r="D327" s="19"/>
      <c r="E327" s="18"/>
      <c r="F327" s="106"/>
      <c r="G327" s="30"/>
      <c r="H327" s="18"/>
    </row>
    <row r="328" spans="1:8" x14ac:dyDescent="0.2">
      <c r="A328" s="116"/>
      <c r="B328" s="103" t="s">
        <v>24</v>
      </c>
      <c r="C328" s="30">
        <v>3115625283</v>
      </c>
      <c r="D328" s="19"/>
      <c r="E328" s="18"/>
      <c r="F328" s="106"/>
      <c r="G328" s="30"/>
      <c r="H328" s="18"/>
    </row>
    <row r="329" spans="1:8" x14ac:dyDescent="0.2">
      <c r="A329" s="116"/>
      <c r="B329" s="103"/>
      <c r="C329" s="30"/>
      <c r="D329" s="19"/>
      <c r="E329" s="18"/>
      <c r="F329" s="106"/>
      <c r="G329" s="30"/>
      <c r="H329" s="18"/>
    </row>
    <row r="330" spans="1:8" x14ac:dyDescent="0.2">
      <c r="A330" s="116"/>
      <c r="B330" s="173" t="s">
        <v>897</v>
      </c>
      <c r="C330" s="156"/>
      <c r="D330" s="19"/>
      <c r="E330" s="18"/>
      <c r="F330" s="106"/>
      <c r="G330" s="30"/>
      <c r="H330" s="18"/>
    </row>
    <row r="331" spans="1:8" x14ac:dyDescent="0.2">
      <c r="A331" s="116"/>
      <c r="B331" s="103"/>
      <c r="C331" s="151"/>
      <c r="D331" s="19"/>
      <c r="E331" s="18"/>
      <c r="F331" s="106"/>
      <c r="G331" s="30"/>
      <c r="H331" s="18"/>
    </row>
    <row r="332" spans="1:8" x14ac:dyDescent="0.2">
      <c r="A332" s="117"/>
      <c r="B332" s="104"/>
      <c r="C332" s="31"/>
      <c r="D332" s="22"/>
      <c r="E332" s="13"/>
      <c r="F332" s="107"/>
      <c r="G332" s="31"/>
      <c r="H332" s="13"/>
    </row>
    <row r="333" spans="1:8" x14ac:dyDescent="0.2">
      <c r="A333" s="114">
        <v>636</v>
      </c>
      <c r="B333" s="102" t="s">
        <v>54</v>
      </c>
      <c r="C333" s="72" t="s">
        <v>10</v>
      </c>
      <c r="D333" s="77">
        <f>MAX(D334:D348)-D334 - 2*INT((MAX(D334:D348)-D334)/7)</f>
        <v>260</v>
      </c>
      <c r="E333" s="72"/>
      <c r="F333" s="105" t="s">
        <v>814</v>
      </c>
      <c r="G333" s="29"/>
      <c r="H333" s="18"/>
    </row>
    <row r="334" spans="1:8" x14ac:dyDescent="0.2">
      <c r="A334" s="115">
        <v>41850</v>
      </c>
      <c r="B334" s="103" t="s">
        <v>55</v>
      </c>
      <c r="C334" s="18" t="s">
        <v>453</v>
      </c>
      <c r="D334" s="19">
        <v>41855</v>
      </c>
      <c r="E334" s="18" t="s">
        <v>480</v>
      </c>
      <c r="F334" s="106"/>
      <c r="G334" s="30"/>
      <c r="H334" s="18"/>
    </row>
    <row r="335" spans="1:8" x14ac:dyDescent="0.2">
      <c r="A335" s="116"/>
      <c r="B335" s="103" t="s">
        <v>8</v>
      </c>
      <c r="C335" s="18" t="s">
        <v>15</v>
      </c>
      <c r="D335" s="19">
        <v>41883</v>
      </c>
      <c r="E335" s="18" t="s">
        <v>597</v>
      </c>
      <c r="F335" s="106"/>
      <c r="G335" s="30"/>
      <c r="H335" s="18"/>
    </row>
    <row r="336" spans="1:8" x14ac:dyDescent="0.2">
      <c r="A336" s="116"/>
      <c r="B336" s="103" t="s">
        <v>11</v>
      </c>
      <c r="C336" s="23" t="s">
        <v>452</v>
      </c>
      <c r="D336" s="19"/>
      <c r="E336" s="18" t="s">
        <v>598</v>
      </c>
      <c r="F336" s="106"/>
      <c r="G336" s="108" t="s">
        <v>50</v>
      </c>
      <c r="H336" s="18"/>
    </row>
    <row r="337" spans="1:8" x14ac:dyDescent="0.2">
      <c r="A337" s="116"/>
      <c r="B337" s="103"/>
      <c r="C337" s="23" t="s">
        <v>454</v>
      </c>
      <c r="D337" s="19">
        <v>41914</v>
      </c>
      <c r="E337" s="18" t="s">
        <v>682</v>
      </c>
      <c r="F337" s="106"/>
      <c r="G337" s="108"/>
      <c r="H337" s="18"/>
    </row>
    <row r="338" spans="1:8" x14ac:dyDescent="0.2">
      <c r="A338" s="116"/>
      <c r="B338" s="103" t="s">
        <v>56</v>
      </c>
      <c r="C338" s="18" t="s">
        <v>455</v>
      </c>
      <c r="D338" s="19"/>
      <c r="E338" s="18" t="s">
        <v>683</v>
      </c>
      <c r="F338" s="106"/>
      <c r="G338" s="30"/>
      <c r="H338" s="18"/>
    </row>
    <row r="339" spans="1:8" x14ac:dyDescent="0.2">
      <c r="A339" s="116"/>
      <c r="B339" s="103" t="s">
        <v>57</v>
      </c>
      <c r="C339" s="30" t="s">
        <v>456</v>
      </c>
      <c r="D339" s="19">
        <v>41919</v>
      </c>
      <c r="E339" s="18" t="s">
        <v>686</v>
      </c>
      <c r="F339" s="106"/>
      <c r="G339" s="30"/>
      <c r="H339" s="18"/>
    </row>
    <row r="340" spans="1:8" x14ac:dyDescent="0.2">
      <c r="A340" s="116"/>
      <c r="B340" s="103" t="s">
        <v>24</v>
      </c>
      <c r="C340" s="30">
        <v>3125227597</v>
      </c>
      <c r="D340" s="19"/>
      <c r="E340" s="18" t="s">
        <v>687</v>
      </c>
      <c r="F340" s="106"/>
      <c r="G340" s="30"/>
      <c r="H340" s="18"/>
    </row>
    <row r="341" spans="1:8" x14ac:dyDescent="0.2">
      <c r="A341" s="116"/>
      <c r="B341" s="103"/>
      <c r="C341" s="30"/>
      <c r="D341" s="19">
        <v>42020</v>
      </c>
      <c r="E341" s="18" t="s">
        <v>977</v>
      </c>
      <c r="F341" s="106"/>
      <c r="G341" s="30"/>
      <c r="H341" s="18"/>
    </row>
    <row r="342" spans="1:8" x14ac:dyDescent="0.2">
      <c r="A342" s="116"/>
      <c r="B342" s="173" t="s">
        <v>896</v>
      </c>
      <c r="C342" s="30"/>
      <c r="D342" s="19"/>
      <c r="E342" s="18" t="s">
        <v>980</v>
      </c>
      <c r="F342" s="106"/>
      <c r="G342" s="30"/>
      <c r="H342" s="18"/>
    </row>
    <row r="343" spans="1:8" x14ac:dyDescent="0.2">
      <c r="A343" s="116"/>
      <c r="B343" s="103"/>
      <c r="C343" s="151"/>
      <c r="D343" s="19"/>
      <c r="E343" s="18" t="s">
        <v>1088</v>
      </c>
      <c r="F343" s="106"/>
      <c r="G343" s="30"/>
      <c r="H343" s="18"/>
    </row>
    <row r="344" spans="1:8" x14ac:dyDescent="0.2">
      <c r="A344" s="116"/>
      <c r="B344" s="103"/>
      <c r="C344" s="151"/>
      <c r="D344" s="19">
        <v>42219</v>
      </c>
      <c r="E344" s="18" t="s">
        <v>1102</v>
      </c>
      <c r="F344" s="106"/>
      <c r="G344" s="30"/>
      <c r="H344" s="18"/>
    </row>
    <row r="345" spans="1:8" x14ac:dyDescent="0.2">
      <c r="A345" s="116"/>
      <c r="B345" s="103"/>
      <c r="C345" s="151"/>
      <c r="D345" s="19"/>
      <c r="E345" s="18" t="s">
        <v>1089</v>
      </c>
      <c r="F345" s="106"/>
      <c r="G345" s="30"/>
      <c r="H345" s="18"/>
    </row>
    <row r="346" spans="1:8" x14ac:dyDescent="0.2">
      <c r="A346" s="116"/>
      <c r="B346" s="103"/>
      <c r="C346" s="151"/>
      <c r="D346" s="19">
        <v>42219</v>
      </c>
      <c r="E346" s="18" t="s">
        <v>19</v>
      </c>
      <c r="F346" s="106"/>
      <c r="G346" s="30"/>
      <c r="H346" s="18"/>
    </row>
    <row r="347" spans="1:8" x14ac:dyDescent="0.2">
      <c r="A347" s="116"/>
      <c r="B347" s="103"/>
      <c r="C347" s="151"/>
      <c r="D347" s="19">
        <v>42219</v>
      </c>
      <c r="E347" s="18" t="s">
        <v>50</v>
      </c>
      <c r="F347" s="106"/>
      <c r="G347" s="30"/>
      <c r="H347" s="18"/>
    </row>
    <row r="348" spans="1:8" x14ac:dyDescent="0.2">
      <c r="A348" s="117"/>
      <c r="B348" s="104"/>
      <c r="C348" s="31"/>
      <c r="D348" s="22"/>
      <c r="E348" s="13"/>
      <c r="F348" s="107"/>
      <c r="G348" s="31"/>
      <c r="H348" s="18"/>
    </row>
    <row r="349" spans="1:8" x14ac:dyDescent="0.2">
      <c r="A349" s="114">
        <v>637</v>
      </c>
      <c r="B349" s="102" t="s">
        <v>54</v>
      </c>
      <c r="C349" s="72" t="s">
        <v>10</v>
      </c>
      <c r="D349" s="77">
        <f>MAX(D350:D360)-D350 - 2*INT((MAX(D350:D360)-D350)/7)</f>
        <v>61</v>
      </c>
      <c r="E349" s="72"/>
      <c r="F349" s="105" t="s">
        <v>21</v>
      </c>
      <c r="G349" s="29"/>
      <c r="H349" s="72"/>
    </row>
    <row r="350" spans="1:8" x14ac:dyDescent="0.2">
      <c r="A350" s="115">
        <v>41850</v>
      </c>
      <c r="B350" s="103" t="s">
        <v>55</v>
      </c>
      <c r="C350" s="18" t="s">
        <v>457</v>
      </c>
      <c r="D350" s="19">
        <v>41855</v>
      </c>
      <c r="E350" s="18" t="s">
        <v>479</v>
      </c>
      <c r="F350" s="106"/>
      <c r="G350" s="30"/>
      <c r="H350" s="18"/>
    </row>
    <row r="351" spans="1:8" x14ac:dyDescent="0.2">
      <c r="A351" s="116"/>
      <c r="B351" s="103" t="s">
        <v>8</v>
      </c>
      <c r="C351" s="18" t="s">
        <v>15</v>
      </c>
      <c r="D351" s="19">
        <v>41883</v>
      </c>
      <c r="E351" s="18" t="s">
        <v>603</v>
      </c>
      <c r="F351" s="106"/>
      <c r="G351" s="30"/>
      <c r="H351" s="18"/>
    </row>
    <row r="352" spans="1:8" x14ac:dyDescent="0.2">
      <c r="A352" s="116"/>
      <c r="B352" s="103" t="s">
        <v>11</v>
      </c>
      <c r="C352" s="23" t="s">
        <v>458</v>
      </c>
      <c r="D352" s="19"/>
      <c r="E352" s="18" t="s">
        <v>604</v>
      </c>
      <c r="F352" s="106"/>
      <c r="G352" s="108" t="s">
        <v>50</v>
      </c>
      <c r="H352" s="18"/>
    </row>
    <row r="353" spans="1:8" x14ac:dyDescent="0.2">
      <c r="A353" s="116"/>
      <c r="B353" s="103"/>
      <c r="C353" s="23" t="s">
        <v>459</v>
      </c>
      <c r="D353" s="19"/>
      <c r="E353" s="18" t="s">
        <v>605</v>
      </c>
      <c r="F353" s="106"/>
      <c r="G353" s="108"/>
      <c r="H353" s="18"/>
    </row>
    <row r="354" spans="1:8" x14ac:dyDescent="0.2">
      <c r="A354" s="116"/>
      <c r="B354" s="103" t="s">
        <v>56</v>
      </c>
      <c r="C354" s="18" t="s">
        <v>455</v>
      </c>
      <c r="D354" s="19">
        <v>41899</v>
      </c>
      <c r="E354" s="18" t="s">
        <v>657</v>
      </c>
      <c r="F354" s="106"/>
      <c r="G354" s="30"/>
      <c r="H354" s="18"/>
    </row>
    <row r="355" spans="1:8" x14ac:dyDescent="0.2">
      <c r="A355" s="116"/>
      <c r="B355" s="103" t="s">
        <v>57</v>
      </c>
      <c r="C355" s="30" t="s">
        <v>456</v>
      </c>
      <c r="D355" s="19">
        <v>41939</v>
      </c>
      <c r="E355" s="18" t="s">
        <v>731</v>
      </c>
      <c r="F355" s="106"/>
      <c r="G355" s="30"/>
      <c r="H355" s="18"/>
    </row>
    <row r="356" spans="1:8" x14ac:dyDescent="0.2">
      <c r="A356" s="116"/>
      <c r="B356" s="103" t="s">
        <v>24</v>
      </c>
      <c r="C356" s="30">
        <v>3125227597</v>
      </c>
      <c r="D356" s="19"/>
      <c r="E356" s="18" t="s">
        <v>732</v>
      </c>
      <c r="F356" s="106"/>
      <c r="G356" s="30"/>
      <c r="H356" s="18"/>
    </row>
    <row r="357" spans="1:8" x14ac:dyDescent="0.2">
      <c r="A357" s="116"/>
      <c r="B357" s="103"/>
      <c r="C357" s="30"/>
      <c r="D357" s="19">
        <v>41940</v>
      </c>
      <c r="E357" s="18" t="s">
        <v>954</v>
      </c>
      <c r="F357" s="106"/>
      <c r="G357" s="30"/>
      <c r="H357" s="18"/>
    </row>
    <row r="358" spans="1:8" x14ac:dyDescent="0.2">
      <c r="A358" s="116"/>
      <c r="B358" s="173" t="s">
        <v>895</v>
      </c>
      <c r="C358" s="156"/>
      <c r="D358" s="19">
        <v>41940</v>
      </c>
      <c r="E358" s="18" t="s">
        <v>841</v>
      </c>
      <c r="F358" s="106"/>
      <c r="G358" s="30"/>
      <c r="H358" s="18"/>
    </row>
    <row r="359" spans="1:8" x14ac:dyDescent="0.2">
      <c r="A359" s="116"/>
      <c r="B359" s="103"/>
      <c r="C359" s="151"/>
      <c r="D359" s="19">
        <v>41940</v>
      </c>
      <c r="E359" s="18" t="s">
        <v>50</v>
      </c>
      <c r="F359" s="106"/>
      <c r="G359" s="30"/>
      <c r="H359" s="18"/>
    </row>
    <row r="360" spans="1:8" x14ac:dyDescent="0.2">
      <c r="A360" s="117"/>
      <c r="B360" s="104"/>
      <c r="C360" s="31"/>
      <c r="D360" s="22"/>
      <c r="E360" s="13"/>
      <c r="F360" s="107"/>
      <c r="G360" s="31"/>
      <c r="H360" s="13"/>
    </row>
    <row r="361" spans="1:8" x14ac:dyDescent="0.2">
      <c r="A361" s="114">
        <v>638</v>
      </c>
      <c r="B361" s="102" t="s">
        <v>54</v>
      </c>
      <c r="C361" s="72" t="s">
        <v>10</v>
      </c>
      <c r="D361" s="77">
        <f>MAX(D362:D375)-D362 - 2*INT((MAX(D362:D375)-D362)/7)</f>
        <v>47</v>
      </c>
      <c r="E361" s="72"/>
      <c r="F361" s="105" t="s">
        <v>21</v>
      </c>
      <c r="G361" s="29"/>
      <c r="H361" s="72"/>
    </row>
    <row r="362" spans="1:8" x14ac:dyDescent="0.2">
      <c r="A362" s="115">
        <v>41850</v>
      </c>
      <c r="B362" s="103" t="s">
        <v>55</v>
      </c>
      <c r="C362" s="18" t="s">
        <v>457</v>
      </c>
      <c r="D362" s="19">
        <v>41855</v>
      </c>
      <c r="E362" s="18" t="s">
        <v>478</v>
      </c>
      <c r="F362" s="106"/>
      <c r="G362" s="30"/>
      <c r="H362" s="18"/>
    </row>
    <row r="363" spans="1:8" x14ac:dyDescent="0.2">
      <c r="A363" s="116"/>
      <c r="B363" s="103" t="s">
        <v>8</v>
      </c>
      <c r="C363" s="18" t="s">
        <v>15</v>
      </c>
      <c r="D363" s="1"/>
      <c r="E363" s="1" t="s">
        <v>956</v>
      </c>
      <c r="F363" s="106"/>
      <c r="G363" s="30"/>
      <c r="H363" s="18"/>
    </row>
    <row r="364" spans="1:8" x14ac:dyDescent="0.2">
      <c r="A364" s="116"/>
      <c r="B364" s="103" t="s">
        <v>11</v>
      </c>
      <c r="C364" s="23" t="s">
        <v>668</v>
      </c>
      <c r="D364" s="19">
        <v>41883</v>
      </c>
      <c r="E364" s="18" t="s">
        <v>599</v>
      </c>
      <c r="F364" s="106"/>
      <c r="G364" s="108"/>
      <c r="H364" s="18"/>
    </row>
    <row r="365" spans="1:8" x14ac:dyDescent="0.2">
      <c r="A365" s="116"/>
      <c r="B365" s="103"/>
      <c r="C365" s="23" t="s">
        <v>669</v>
      </c>
      <c r="D365" s="19"/>
      <c r="E365" s="18" t="s">
        <v>600</v>
      </c>
      <c r="F365" s="106"/>
      <c r="G365" s="108"/>
      <c r="H365" s="18"/>
    </row>
    <row r="366" spans="1:8" x14ac:dyDescent="0.2">
      <c r="A366" s="116"/>
      <c r="B366" s="103" t="s">
        <v>56</v>
      </c>
      <c r="C366" s="18" t="s">
        <v>455</v>
      </c>
      <c r="D366" s="19"/>
      <c r="E366" s="18" t="s">
        <v>601</v>
      </c>
      <c r="F366" s="106"/>
      <c r="G366" s="30"/>
      <c r="H366" s="18"/>
    </row>
    <row r="367" spans="1:8" x14ac:dyDescent="0.2">
      <c r="A367" s="116"/>
      <c r="B367" s="103" t="s">
        <v>57</v>
      </c>
      <c r="C367" s="30" t="s">
        <v>456</v>
      </c>
      <c r="D367" s="19"/>
      <c r="E367" s="18" t="s">
        <v>602</v>
      </c>
      <c r="F367" s="106"/>
      <c r="G367" s="30"/>
      <c r="H367" s="18"/>
    </row>
    <row r="368" spans="1:8" x14ac:dyDescent="0.2">
      <c r="A368" s="116"/>
      <c r="B368" s="103" t="s">
        <v>24</v>
      </c>
      <c r="C368" s="30">
        <v>3125227597</v>
      </c>
      <c r="D368" s="19">
        <v>41914</v>
      </c>
      <c r="E368" s="18" t="s">
        <v>670</v>
      </c>
      <c r="F368" s="106"/>
      <c r="G368" s="30"/>
      <c r="H368" s="18"/>
    </row>
    <row r="369" spans="1:8" x14ac:dyDescent="0.2">
      <c r="A369" s="116"/>
      <c r="B369" s="103"/>
      <c r="C369" s="30"/>
      <c r="D369" s="19"/>
      <c r="E369" s="18" t="s">
        <v>671</v>
      </c>
      <c r="F369" s="106"/>
      <c r="G369" s="30"/>
      <c r="H369" s="18"/>
    </row>
    <row r="370" spans="1:8" x14ac:dyDescent="0.2">
      <c r="A370" s="116"/>
      <c r="B370" s="173" t="s">
        <v>895</v>
      </c>
      <c r="C370" s="156"/>
      <c r="D370" s="19">
        <v>41918</v>
      </c>
      <c r="E370" s="18" t="s">
        <v>957</v>
      </c>
      <c r="F370" s="106"/>
      <c r="G370" s="30"/>
      <c r="H370" s="18"/>
    </row>
    <row r="371" spans="1:8" x14ac:dyDescent="0.2">
      <c r="A371" s="116"/>
      <c r="B371" s="103"/>
      <c r="C371" s="151"/>
      <c r="D371" s="19"/>
      <c r="E371" s="18" t="s">
        <v>958</v>
      </c>
      <c r="F371" s="106"/>
      <c r="G371" s="30"/>
      <c r="H371" s="18"/>
    </row>
    <row r="372" spans="1:8" x14ac:dyDescent="0.2">
      <c r="A372" s="116"/>
      <c r="B372" s="103"/>
      <c r="C372" s="151"/>
      <c r="D372" s="19">
        <v>41920</v>
      </c>
      <c r="E372" s="18" t="s">
        <v>959</v>
      </c>
      <c r="F372" s="106"/>
      <c r="G372" s="30"/>
      <c r="H372" s="18"/>
    </row>
    <row r="373" spans="1:8" x14ac:dyDescent="0.2">
      <c r="A373" s="116"/>
      <c r="B373" s="103"/>
      <c r="C373" s="151"/>
      <c r="D373" s="19">
        <v>41920</v>
      </c>
      <c r="E373" s="18" t="s">
        <v>841</v>
      </c>
      <c r="F373" s="106"/>
      <c r="G373" s="30"/>
      <c r="H373" s="18"/>
    </row>
    <row r="374" spans="1:8" x14ac:dyDescent="0.2">
      <c r="A374" s="116"/>
      <c r="B374" s="103"/>
      <c r="C374" s="151"/>
      <c r="D374" s="19">
        <v>41920</v>
      </c>
      <c r="E374" s="18" t="s">
        <v>50</v>
      </c>
      <c r="F374" s="106"/>
      <c r="G374" s="30"/>
      <c r="H374" s="18"/>
    </row>
    <row r="375" spans="1:8" x14ac:dyDescent="0.2">
      <c r="A375" s="117"/>
      <c r="B375" s="104"/>
      <c r="C375" s="31"/>
      <c r="D375" s="22"/>
      <c r="E375" s="13"/>
      <c r="F375" s="107"/>
      <c r="G375" s="31"/>
      <c r="H375" s="13"/>
    </row>
    <row r="376" spans="1:8" x14ac:dyDescent="0.2">
      <c r="A376" s="114">
        <v>639</v>
      </c>
      <c r="B376" s="102" t="s">
        <v>54</v>
      </c>
      <c r="C376" s="72" t="s">
        <v>10</v>
      </c>
      <c r="D376" s="77">
        <f>MAX(D377:D395)-D377 - 2*INT((MAX(D377:D395)-D377)/7)</f>
        <v>255</v>
      </c>
      <c r="E376" s="72"/>
      <c r="F376" s="105" t="s">
        <v>1087</v>
      </c>
      <c r="G376" s="29"/>
      <c r="H376" s="18"/>
    </row>
    <row r="377" spans="1:8" x14ac:dyDescent="0.2">
      <c r="A377" s="115">
        <v>41850</v>
      </c>
      <c r="B377" s="103" t="s">
        <v>55</v>
      </c>
      <c r="C377" s="18" t="s">
        <v>460</v>
      </c>
      <c r="D377" s="19">
        <v>41856</v>
      </c>
      <c r="E377" s="18" t="s">
        <v>507</v>
      </c>
      <c r="F377" s="106"/>
      <c r="G377" s="30"/>
      <c r="H377" s="18"/>
    </row>
    <row r="378" spans="1:8" x14ac:dyDescent="0.2">
      <c r="A378" s="116"/>
      <c r="B378" s="103" t="s">
        <v>8</v>
      </c>
      <c r="C378" s="18" t="s">
        <v>26</v>
      </c>
      <c r="D378" s="19">
        <v>41883</v>
      </c>
      <c r="E378" s="18" t="s">
        <v>594</v>
      </c>
      <c r="F378" s="106"/>
      <c r="G378" s="30"/>
      <c r="H378" s="18"/>
    </row>
    <row r="379" spans="1:8" x14ac:dyDescent="0.2">
      <c r="A379" s="116"/>
      <c r="B379" s="103" t="s">
        <v>11</v>
      </c>
      <c r="C379" s="23" t="s">
        <v>463</v>
      </c>
      <c r="D379" s="19"/>
      <c r="E379" s="18" t="s">
        <v>595</v>
      </c>
      <c r="F379" s="106"/>
      <c r="G379" s="108"/>
      <c r="H379" s="18"/>
    </row>
    <row r="380" spans="1:8" x14ac:dyDescent="0.2">
      <c r="A380" s="116"/>
      <c r="B380" s="103"/>
      <c r="C380" s="23" t="s">
        <v>464</v>
      </c>
      <c r="D380" s="19">
        <v>41920</v>
      </c>
      <c r="E380" s="18" t="s">
        <v>680</v>
      </c>
      <c r="F380" s="106"/>
      <c r="G380" s="108"/>
      <c r="H380" s="18"/>
    </row>
    <row r="381" spans="1:8" x14ac:dyDescent="0.2">
      <c r="A381" s="116"/>
      <c r="B381" s="103" t="s">
        <v>56</v>
      </c>
      <c r="C381" s="18" t="s">
        <v>465</v>
      </c>
      <c r="D381" s="19"/>
      <c r="E381" s="18" t="s">
        <v>681</v>
      </c>
      <c r="F381" s="106"/>
      <c r="G381" s="30"/>
      <c r="H381" s="18"/>
    </row>
    <row r="382" spans="1:8" x14ac:dyDescent="0.2">
      <c r="A382" s="116"/>
      <c r="B382" s="103" t="s">
        <v>57</v>
      </c>
      <c r="C382" s="30" t="s">
        <v>466</v>
      </c>
      <c r="D382" s="19">
        <v>41929</v>
      </c>
      <c r="E382" s="18" t="s">
        <v>694</v>
      </c>
      <c r="F382" s="106"/>
      <c r="G382" s="30"/>
      <c r="H382" s="18"/>
    </row>
    <row r="383" spans="1:8" x14ac:dyDescent="0.2">
      <c r="A383" s="116"/>
      <c r="B383" s="103" t="s">
        <v>24</v>
      </c>
      <c r="C383" s="30">
        <v>3153136698</v>
      </c>
      <c r="D383" s="19"/>
      <c r="E383" s="18" t="s">
        <v>695</v>
      </c>
      <c r="F383" s="106"/>
      <c r="G383" s="30"/>
      <c r="H383" s="18"/>
    </row>
    <row r="384" spans="1:8" x14ac:dyDescent="0.2">
      <c r="A384" s="116"/>
      <c r="B384" s="103"/>
      <c r="C384" s="30"/>
      <c r="D384" s="19"/>
      <c r="E384" s="18" t="s">
        <v>696</v>
      </c>
      <c r="F384" s="106"/>
      <c r="G384" s="30"/>
      <c r="H384" s="18"/>
    </row>
    <row r="385" spans="1:8" x14ac:dyDescent="0.2">
      <c r="A385" s="116"/>
      <c r="B385" s="173" t="s">
        <v>895</v>
      </c>
      <c r="C385" s="156"/>
      <c r="D385" s="19">
        <v>41936</v>
      </c>
      <c r="E385" s="18" t="s">
        <v>733</v>
      </c>
      <c r="F385" s="106"/>
      <c r="G385" s="30"/>
      <c r="H385" s="18"/>
    </row>
    <row r="386" spans="1:8" x14ac:dyDescent="0.2">
      <c r="A386" s="116"/>
      <c r="B386" s="103"/>
      <c r="C386" s="151"/>
      <c r="D386" s="19"/>
      <c r="E386" s="18" t="s">
        <v>734</v>
      </c>
      <c r="F386" s="106"/>
      <c r="G386" s="30"/>
      <c r="H386" s="18"/>
    </row>
    <row r="387" spans="1:8" x14ac:dyDescent="0.2">
      <c r="A387" s="116"/>
      <c r="B387" s="103"/>
      <c r="C387" s="151"/>
      <c r="D387" s="19">
        <v>41941</v>
      </c>
      <c r="E387" s="18" t="s">
        <v>724</v>
      </c>
      <c r="F387" s="106"/>
      <c r="G387" s="30"/>
      <c r="H387" s="18"/>
    </row>
    <row r="388" spans="1:8" x14ac:dyDescent="0.2">
      <c r="A388" s="116"/>
      <c r="B388" s="103"/>
      <c r="C388" s="151"/>
      <c r="D388" s="19"/>
      <c r="E388" s="18" t="s">
        <v>725</v>
      </c>
      <c r="F388" s="106"/>
      <c r="G388" s="30"/>
      <c r="H388" s="18"/>
    </row>
    <row r="389" spans="1:8" x14ac:dyDescent="0.2">
      <c r="A389" s="116"/>
      <c r="B389" s="103"/>
      <c r="C389" s="151"/>
      <c r="D389" s="19">
        <v>42020</v>
      </c>
      <c r="E389" s="18" t="s">
        <v>977</v>
      </c>
      <c r="F389" s="106"/>
      <c r="G389" s="30"/>
      <c r="H389" s="18"/>
    </row>
    <row r="390" spans="1:8" x14ac:dyDescent="0.2">
      <c r="A390" s="116"/>
      <c r="B390" s="103"/>
      <c r="C390" s="151"/>
      <c r="D390" s="19"/>
      <c r="E390" s="18" t="s">
        <v>980</v>
      </c>
      <c r="F390" s="106"/>
      <c r="G390" s="30"/>
      <c r="H390" s="18"/>
    </row>
    <row r="391" spans="1:8" x14ac:dyDescent="0.2">
      <c r="A391" s="116"/>
      <c r="B391" s="103"/>
      <c r="C391" s="151"/>
      <c r="D391" s="19"/>
      <c r="E391" s="18" t="s">
        <v>1094</v>
      </c>
      <c r="F391" s="106"/>
      <c r="G391" s="30"/>
      <c r="H391" s="18"/>
    </row>
    <row r="392" spans="1:8" x14ac:dyDescent="0.2">
      <c r="A392" s="116"/>
      <c r="B392" s="103"/>
      <c r="C392" s="151"/>
      <c r="D392" s="19">
        <v>42200</v>
      </c>
      <c r="E392" s="18" t="s">
        <v>1095</v>
      </c>
      <c r="F392" s="106"/>
      <c r="G392" s="30"/>
      <c r="H392" s="18"/>
    </row>
    <row r="393" spans="1:8" x14ac:dyDescent="0.2">
      <c r="A393" s="116"/>
      <c r="B393" s="103"/>
      <c r="C393" s="151"/>
      <c r="D393" s="19">
        <v>42200</v>
      </c>
      <c r="E393" s="18" t="s">
        <v>50</v>
      </c>
      <c r="F393" s="106"/>
      <c r="G393" s="30"/>
      <c r="H393" s="18"/>
    </row>
    <row r="394" spans="1:8" x14ac:dyDescent="0.2">
      <c r="A394" s="116"/>
      <c r="B394" s="103"/>
      <c r="C394" s="151"/>
      <c r="D394" s="19">
        <v>42213</v>
      </c>
      <c r="E394" s="18" t="s">
        <v>415</v>
      </c>
      <c r="F394" s="106"/>
      <c r="G394" s="30"/>
      <c r="H394" s="18"/>
    </row>
    <row r="395" spans="1:8" x14ac:dyDescent="0.2">
      <c r="A395" s="117"/>
      <c r="B395" s="104"/>
      <c r="C395" s="31"/>
      <c r="D395" s="22"/>
      <c r="E395" s="13"/>
      <c r="F395" s="107"/>
      <c r="G395" s="31"/>
      <c r="H395" s="18"/>
    </row>
    <row r="396" spans="1:8" x14ac:dyDescent="0.2">
      <c r="A396" s="114">
        <v>640</v>
      </c>
      <c r="B396" s="102" t="s">
        <v>54</v>
      </c>
      <c r="C396" s="72" t="s">
        <v>10</v>
      </c>
      <c r="D396" s="77">
        <f>MAX(D397:D414)-D397 - 2*INT((MAX(D397:D414)-D397)/7)</f>
        <v>120</v>
      </c>
      <c r="E396" s="72"/>
      <c r="F396" s="105" t="s">
        <v>21</v>
      </c>
      <c r="G396" s="29"/>
      <c r="H396" s="72"/>
    </row>
    <row r="397" spans="1:8" x14ac:dyDescent="0.2">
      <c r="A397" s="115">
        <v>41851</v>
      </c>
      <c r="B397" s="103" t="s">
        <v>55</v>
      </c>
      <c r="C397" s="18" t="s">
        <v>468</v>
      </c>
      <c r="D397" s="19">
        <v>41856</v>
      </c>
      <c r="E397" s="18" t="s">
        <v>505</v>
      </c>
      <c r="F397" s="106"/>
      <c r="G397" s="30"/>
      <c r="H397" s="18"/>
    </row>
    <row r="398" spans="1:8" x14ac:dyDescent="0.2">
      <c r="A398" s="116"/>
      <c r="B398" s="103" t="s">
        <v>8</v>
      </c>
      <c r="C398" s="18" t="s">
        <v>15</v>
      </c>
      <c r="D398" s="19">
        <v>41883</v>
      </c>
      <c r="E398" s="18" t="s">
        <v>592</v>
      </c>
      <c r="F398" s="106"/>
      <c r="G398" s="30"/>
      <c r="H398" s="18"/>
    </row>
    <row r="399" spans="1:8" x14ac:dyDescent="0.2">
      <c r="A399" s="116"/>
      <c r="B399" s="103" t="s">
        <v>11</v>
      </c>
      <c r="C399" s="23" t="s">
        <v>469</v>
      </c>
      <c r="D399" s="19"/>
      <c r="E399" s="18" t="s">
        <v>593</v>
      </c>
      <c r="F399" s="106"/>
      <c r="G399" s="108"/>
      <c r="H399" s="18"/>
    </row>
    <row r="400" spans="1:8" x14ac:dyDescent="0.2">
      <c r="A400" s="116"/>
      <c r="B400" s="103"/>
      <c r="C400" s="23" t="s">
        <v>470</v>
      </c>
      <c r="D400" s="19">
        <v>41904</v>
      </c>
      <c r="E400" s="18" t="s">
        <v>656</v>
      </c>
      <c r="F400" s="106"/>
      <c r="G400" s="108"/>
      <c r="H400" s="18"/>
    </row>
    <row r="401" spans="1:8" x14ac:dyDescent="0.2">
      <c r="A401" s="116"/>
      <c r="B401" s="103" t="s">
        <v>56</v>
      </c>
      <c r="C401" s="18" t="s">
        <v>471</v>
      </c>
      <c r="D401" s="19"/>
      <c r="E401" s="18" t="s">
        <v>532</v>
      </c>
      <c r="F401" s="106"/>
      <c r="G401" s="30"/>
      <c r="H401" s="18"/>
    </row>
    <row r="402" spans="1:8" x14ac:dyDescent="0.2">
      <c r="A402" s="116"/>
      <c r="B402" s="103" t="s">
        <v>57</v>
      </c>
      <c r="C402" s="30" t="s">
        <v>472</v>
      </c>
      <c r="D402" s="19">
        <v>41976</v>
      </c>
      <c r="E402" s="18" t="s">
        <v>910</v>
      </c>
      <c r="F402" s="106"/>
      <c r="G402" s="30"/>
      <c r="H402" s="18"/>
    </row>
    <row r="403" spans="1:8" x14ac:dyDescent="0.2">
      <c r="A403" s="116"/>
      <c r="B403" s="103" t="s">
        <v>24</v>
      </c>
      <c r="C403" s="30">
        <v>3125239414</v>
      </c>
      <c r="D403" s="19"/>
      <c r="E403" s="18" t="s">
        <v>922</v>
      </c>
      <c r="F403" s="106"/>
      <c r="G403" s="30"/>
      <c r="H403" s="18"/>
    </row>
    <row r="404" spans="1:8" x14ac:dyDescent="0.2">
      <c r="A404" s="116"/>
      <c r="B404" s="103"/>
      <c r="C404" s="30"/>
      <c r="D404" s="19">
        <v>41988</v>
      </c>
      <c r="E404" s="18" t="s">
        <v>941</v>
      </c>
      <c r="F404" s="106"/>
      <c r="G404" s="30"/>
      <c r="H404" s="18"/>
    </row>
    <row r="405" spans="1:8" x14ac:dyDescent="0.2">
      <c r="A405" s="116"/>
      <c r="B405" s="103"/>
      <c r="C405" s="30"/>
      <c r="D405" s="19"/>
      <c r="E405" s="18" t="s">
        <v>942</v>
      </c>
      <c r="F405" s="106"/>
      <c r="G405" s="30"/>
      <c r="H405" s="18"/>
    </row>
    <row r="406" spans="1:8" x14ac:dyDescent="0.2">
      <c r="A406" s="116"/>
      <c r="B406" s="103"/>
      <c r="C406" s="30"/>
      <c r="D406" s="19">
        <v>42018</v>
      </c>
      <c r="E406" s="18" t="s">
        <v>923</v>
      </c>
      <c r="F406" s="106"/>
      <c r="G406" s="30"/>
      <c r="H406" s="18"/>
    </row>
    <row r="407" spans="1:8" x14ac:dyDescent="0.2">
      <c r="A407" s="116"/>
      <c r="B407" s="173" t="s">
        <v>895</v>
      </c>
      <c r="C407" s="151" t="s">
        <v>973</v>
      </c>
      <c r="D407" s="19"/>
      <c r="E407" s="18" t="s">
        <v>924</v>
      </c>
      <c r="F407" s="106"/>
      <c r="G407" s="30"/>
      <c r="H407" s="18"/>
    </row>
    <row r="408" spans="1:8" x14ac:dyDescent="0.2">
      <c r="A408" s="116"/>
      <c r="B408" s="173"/>
      <c r="C408" s="156"/>
      <c r="D408" s="19">
        <v>42018</v>
      </c>
      <c r="E408" s="18" t="s">
        <v>925</v>
      </c>
      <c r="F408" s="106"/>
      <c r="G408" s="30"/>
      <c r="H408" s="18"/>
    </row>
    <row r="409" spans="1:8" x14ac:dyDescent="0.2">
      <c r="A409" s="116"/>
      <c r="B409" s="173"/>
      <c r="C409" s="156"/>
      <c r="D409" s="19"/>
      <c r="E409" s="18" t="s">
        <v>926</v>
      </c>
      <c r="F409" s="106"/>
      <c r="G409" s="30"/>
      <c r="H409" s="18"/>
    </row>
    <row r="410" spans="1:8" x14ac:dyDescent="0.2">
      <c r="A410" s="116"/>
      <c r="B410" s="173"/>
      <c r="C410" s="156"/>
      <c r="D410" s="19">
        <v>42024</v>
      </c>
      <c r="E410" s="18" t="s">
        <v>1011</v>
      </c>
      <c r="F410" s="106"/>
      <c r="G410" s="30"/>
      <c r="H410" s="18"/>
    </row>
    <row r="411" spans="1:8" x14ac:dyDescent="0.2">
      <c r="A411" s="116"/>
      <c r="B411" s="173"/>
      <c r="C411" s="156"/>
      <c r="D411" s="19">
        <v>42024</v>
      </c>
      <c r="E411" s="18" t="s">
        <v>415</v>
      </c>
      <c r="F411" s="106"/>
      <c r="G411" s="30"/>
      <c r="H411" s="18"/>
    </row>
    <row r="412" spans="1:8" x14ac:dyDescent="0.2">
      <c r="A412" s="116"/>
      <c r="B412" s="173"/>
      <c r="C412" s="156"/>
      <c r="D412" s="19">
        <v>42024</v>
      </c>
      <c r="E412" s="18" t="s">
        <v>50</v>
      </c>
      <c r="F412" s="106"/>
      <c r="G412" s="30"/>
      <c r="H412" s="18"/>
    </row>
    <row r="413" spans="1:8" x14ac:dyDescent="0.2">
      <c r="A413" s="116"/>
      <c r="B413" s="103"/>
      <c r="C413" s="151"/>
      <c r="D413" s="19">
        <v>42024</v>
      </c>
      <c r="E413" s="18" t="s">
        <v>868</v>
      </c>
      <c r="F413" s="106"/>
      <c r="G413" s="30"/>
      <c r="H413" s="18"/>
    </row>
    <row r="414" spans="1:8" x14ac:dyDescent="0.2">
      <c r="A414" s="117"/>
      <c r="B414" s="104"/>
      <c r="C414" s="31"/>
      <c r="D414" s="22"/>
      <c r="E414" s="13"/>
      <c r="F414" s="107"/>
      <c r="G414" s="31"/>
      <c r="H414" s="13"/>
    </row>
    <row r="415" spans="1:8" x14ac:dyDescent="0.2">
      <c r="A415" s="114">
        <v>641</v>
      </c>
      <c r="B415" s="102" t="s">
        <v>54</v>
      </c>
      <c r="C415" s="72" t="s">
        <v>10</v>
      </c>
      <c r="D415" s="77">
        <f>MAX(D416:D427)-D416 - 2*INT((MAX(D416:D427)-D416)/7)</f>
        <v>26</v>
      </c>
      <c r="E415" s="72"/>
      <c r="F415" s="105" t="s">
        <v>639</v>
      </c>
      <c r="G415" s="166"/>
      <c r="H415" s="119"/>
    </row>
    <row r="416" spans="1:8" x14ac:dyDescent="0.2">
      <c r="A416" s="115">
        <v>41851</v>
      </c>
      <c r="B416" s="103" t="s">
        <v>55</v>
      </c>
      <c r="C416" s="18" t="s">
        <v>98</v>
      </c>
      <c r="D416" s="19">
        <v>41856</v>
      </c>
      <c r="E416" s="18" t="s">
        <v>506</v>
      </c>
      <c r="F416" s="106"/>
      <c r="G416" s="168"/>
      <c r="H416" s="120"/>
    </row>
    <row r="417" spans="1:8" x14ac:dyDescent="0.2">
      <c r="A417" s="116"/>
      <c r="B417" s="103" t="s">
        <v>8</v>
      </c>
      <c r="C417" s="18" t="s">
        <v>28</v>
      </c>
      <c r="D417" s="19">
        <v>41866</v>
      </c>
      <c r="E417" s="18" t="s">
        <v>534</v>
      </c>
      <c r="F417" s="106"/>
      <c r="G417" s="168"/>
      <c r="H417" s="120"/>
    </row>
    <row r="418" spans="1:8" x14ac:dyDescent="0.2">
      <c r="A418" s="116"/>
      <c r="B418" s="103"/>
      <c r="C418" s="18"/>
      <c r="D418" s="19"/>
      <c r="E418" s="18" t="s">
        <v>577</v>
      </c>
      <c r="F418" s="106"/>
      <c r="G418" s="168"/>
      <c r="H418" s="120"/>
    </row>
    <row r="419" spans="1:8" x14ac:dyDescent="0.2">
      <c r="A419" s="116"/>
      <c r="B419" s="103" t="s">
        <v>11</v>
      </c>
      <c r="C419" s="23" t="s">
        <v>476</v>
      </c>
      <c r="D419" s="19">
        <v>41878</v>
      </c>
      <c r="E419" s="18" t="s">
        <v>573</v>
      </c>
      <c r="F419" s="106"/>
      <c r="G419" s="169" t="s">
        <v>50</v>
      </c>
      <c r="H419" s="120"/>
    </row>
    <row r="420" spans="1:8" x14ac:dyDescent="0.2">
      <c r="A420" s="116"/>
      <c r="B420" s="103"/>
      <c r="C420" s="23" t="s">
        <v>475</v>
      </c>
      <c r="D420" s="19"/>
      <c r="E420" s="18" t="s">
        <v>574</v>
      </c>
      <c r="F420" s="106"/>
      <c r="G420" s="169"/>
      <c r="H420" s="120"/>
    </row>
    <row r="421" spans="1:8" x14ac:dyDescent="0.2">
      <c r="A421" s="116"/>
      <c r="B421" s="103" t="s">
        <v>56</v>
      </c>
      <c r="C421" s="18" t="s">
        <v>473</v>
      </c>
      <c r="D421" s="19"/>
      <c r="E421" s="18" t="s">
        <v>575</v>
      </c>
      <c r="F421" s="106"/>
      <c r="G421" s="168"/>
      <c r="H421" s="120"/>
    </row>
    <row r="422" spans="1:8" x14ac:dyDescent="0.2">
      <c r="A422" s="116"/>
      <c r="B422" s="103" t="s">
        <v>57</v>
      </c>
      <c r="C422" s="30" t="s">
        <v>474</v>
      </c>
      <c r="D422" s="19"/>
      <c r="E422" s="18" t="s">
        <v>576</v>
      </c>
      <c r="F422" s="106"/>
      <c r="G422" s="168"/>
      <c r="H422" s="120"/>
    </row>
    <row r="423" spans="1:8" x14ac:dyDescent="0.2">
      <c r="A423" s="116"/>
      <c r="B423" s="103" t="s">
        <v>24</v>
      </c>
      <c r="C423" s="30">
        <v>3124816421</v>
      </c>
      <c r="D423" s="19">
        <v>41887</v>
      </c>
      <c r="E423" s="18" t="s">
        <v>283</v>
      </c>
      <c r="F423" s="106"/>
      <c r="G423" s="168"/>
      <c r="H423" s="120"/>
    </row>
    <row r="424" spans="1:8" x14ac:dyDescent="0.2">
      <c r="A424" s="116"/>
      <c r="B424" s="103"/>
      <c r="C424" s="30"/>
      <c r="D424" s="19">
        <v>41890</v>
      </c>
      <c r="E424" s="18" t="s">
        <v>626</v>
      </c>
      <c r="F424" s="106"/>
      <c r="G424" s="168"/>
      <c r="H424" s="120"/>
    </row>
    <row r="425" spans="1:8" x14ac:dyDescent="0.2">
      <c r="A425" s="116"/>
      <c r="B425" s="103"/>
      <c r="C425" s="151" t="s">
        <v>973</v>
      </c>
      <c r="D425" s="19">
        <v>41890</v>
      </c>
      <c r="E425" s="18" t="s">
        <v>50</v>
      </c>
      <c r="F425" s="106"/>
      <c r="G425" s="168"/>
      <c r="H425" s="120"/>
    </row>
    <row r="426" spans="1:8" x14ac:dyDescent="0.2">
      <c r="A426" s="116"/>
      <c r="B426" s="103"/>
      <c r="C426" s="151"/>
      <c r="D426" s="19"/>
      <c r="E426" s="18"/>
      <c r="F426" s="106"/>
      <c r="G426" s="168"/>
      <c r="H426" s="120"/>
    </row>
    <row r="427" spans="1:8" x14ac:dyDescent="0.2">
      <c r="A427" s="117"/>
      <c r="B427" s="104"/>
      <c r="C427" s="31"/>
      <c r="D427" s="22"/>
      <c r="E427" s="13"/>
      <c r="F427" s="107"/>
      <c r="G427" s="170"/>
      <c r="H427" s="121"/>
    </row>
    <row r="428" spans="1:8" x14ac:dyDescent="0.2">
      <c r="A428" s="114">
        <v>643</v>
      </c>
      <c r="B428" s="102" t="s">
        <v>54</v>
      </c>
      <c r="C428" s="72" t="s">
        <v>10</v>
      </c>
      <c r="D428" s="77">
        <f>MAX(D429:D439)-D429 - 2*INT((MAX(D429:D439)-D429)/7)</f>
        <v>26</v>
      </c>
      <c r="E428" s="72"/>
      <c r="F428" s="105" t="s">
        <v>51</v>
      </c>
      <c r="G428" s="166"/>
      <c r="H428" s="119"/>
    </row>
    <row r="429" spans="1:8" x14ac:dyDescent="0.2">
      <c r="A429" s="115">
        <v>41851</v>
      </c>
      <c r="B429" s="103" t="s">
        <v>55</v>
      </c>
      <c r="C429" s="18" t="s">
        <v>98</v>
      </c>
      <c r="D429" s="19">
        <v>41856</v>
      </c>
      <c r="E429" s="18" t="s">
        <v>663</v>
      </c>
      <c r="F429" s="106"/>
      <c r="G429" s="168"/>
      <c r="H429" s="120"/>
    </row>
    <row r="430" spans="1:8" x14ac:dyDescent="0.2">
      <c r="A430" s="116"/>
      <c r="B430" s="103" t="s">
        <v>8</v>
      </c>
      <c r="C430" s="18" t="s">
        <v>28</v>
      </c>
      <c r="D430" s="19">
        <v>41856</v>
      </c>
      <c r="E430" s="18" t="s">
        <v>508</v>
      </c>
      <c r="F430" s="106"/>
      <c r="G430" s="168"/>
      <c r="H430" s="120"/>
    </row>
    <row r="431" spans="1:8" x14ac:dyDescent="0.2">
      <c r="A431" s="116"/>
      <c r="B431" s="103" t="s">
        <v>11</v>
      </c>
      <c r="C431" s="23" t="s">
        <v>477</v>
      </c>
      <c r="D431" s="19" t="s">
        <v>467</v>
      </c>
      <c r="E431" s="18" t="s">
        <v>504</v>
      </c>
      <c r="F431" s="106"/>
      <c r="G431" s="169"/>
      <c r="H431" s="120"/>
    </row>
    <row r="432" spans="1:8" x14ac:dyDescent="0.2">
      <c r="A432" s="116"/>
      <c r="B432" s="103"/>
      <c r="C432" s="23" t="s">
        <v>482</v>
      </c>
      <c r="D432" s="19">
        <v>41877</v>
      </c>
      <c r="E432" s="18" t="s">
        <v>570</v>
      </c>
      <c r="F432" s="106"/>
      <c r="G432" s="169"/>
      <c r="H432" s="120"/>
    </row>
    <row r="433" spans="1:8" x14ac:dyDescent="0.2">
      <c r="A433" s="116"/>
      <c r="B433" s="103" t="s">
        <v>56</v>
      </c>
      <c r="C433" s="18" t="s">
        <v>473</v>
      </c>
      <c r="D433" s="19"/>
      <c r="E433" s="18" t="s">
        <v>571</v>
      </c>
      <c r="F433" s="106"/>
      <c r="G433" s="168"/>
      <c r="H433" s="120"/>
    </row>
    <row r="434" spans="1:8" x14ac:dyDescent="0.2">
      <c r="A434" s="116"/>
      <c r="B434" s="103" t="s">
        <v>57</v>
      </c>
      <c r="C434" s="30" t="s">
        <v>474</v>
      </c>
      <c r="D434" s="19"/>
      <c r="E434" s="18" t="s">
        <v>572</v>
      </c>
      <c r="F434" s="106"/>
      <c r="G434" s="168"/>
      <c r="H434" s="120"/>
    </row>
    <row r="435" spans="1:8" x14ac:dyDescent="0.2">
      <c r="A435" s="116"/>
      <c r="B435" s="103" t="s">
        <v>24</v>
      </c>
      <c r="C435" s="30">
        <v>3124816421</v>
      </c>
      <c r="D435" s="19">
        <v>41887</v>
      </c>
      <c r="E435" s="18" t="s">
        <v>283</v>
      </c>
      <c r="F435" s="106"/>
      <c r="G435" s="168"/>
      <c r="H435" s="120"/>
    </row>
    <row r="436" spans="1:8" x14ac:dyDescent="0.2">
      <c r="A436" s="116"/>
      <c r="B436" s="103"/>
      <c r="C436" s="30"/>
      <c r="D436" s="19">
        <v>41890</v>
      </c>
      <c r="E436" s="18" t="s">
        <v>625</v>
      </c>
      <c r="F436" s="106"/>
      <c r="G436" s="168"/>
      <c r="H436" s="120"/>
    </row>
    <row r="437" spans="1:8" x14ac:dyDescent="0.2">
      <c r="A437" s="116"/>
      <c r="B437" s="173" t="s">
        <v>897</v>
      </c>
      <c r="C437" s="151" t="s">
        <v>973</v>
      </c>
      <c r="D437" s="19">
        <v>41890</v>
      </c>
      <c r="E437" s="18" t="s">
        <v>50</v>
      </c>
      <c r="F437" s="106"/>
      <c r="G437" s="168"/>
      <c r="H437" s="120"/>
    </row>
    <row r="438" spans="1:8" x14ac:dyDescent="0.2">
      <c r="A438" s="116"/>
      <c r="B438" s="103"/>
      <c r="C438" s="151"/>
      <c r="D438" s="19"/>
      <c r="E438" s="18"/>
      <c r="F438" s="106"/>
      <c r="G438" s="168"/>
      <c r="H438" s="120"/>
    </row>
    <row r="439" spans="1:8" x14ac:dyDescent="0.2">
      <c r="A439" s="117"/>
      <c r="B439" s="104"/>
      <c r="C439" s="31"/>
      <c r="D439" s="22"/>
      <c r="E439" s="13"/>
      <c r="F439" s="107"/>
      <c r="G439" s="170"/>
      <c r="H439" s="121"/>
    </row>
    <row r="440" spans="1:8" x14ac:dyDescent="0.2">
      <c r="A440" s="114">
        <v>644</v>
      </c>
      <c r="B440" s="102" t="s">
        <v>54</v>
      </c>
      <c r="C440" s="72" t="s">
        <v>10</v>
      </c>
      <c r="D440" s="77">
        <f>MAX(D441:D451)-D441 - 2*INT((MAX(D441:D451)-D441)/7)</f>
        <v>112</v>
      </c>
      <c r="E440" s="72"/>
      <c r="F440" s="105" t="s">
        <v>21</v>
      </c>
      <c r="G440" s="29"/>
      <c r="H440" s="72"/>
    </row>
    <row r="441" spans="1:8" x14ac:dyDescent="0.2">
      <c r="A441" s="115">
        <v>41855</v>
      </c>
      <c r="B441" s="103" t="s">
        <v>55</v>
      </c>
      <c r="C441" s="18" t="s">
        <v>435</v>
      </c>
      <c r="D441" s="19">
        <v>41855</v>
      </c>
      <c r="E441" s="18" t="s">
        <v>481</v>
      </c>
      <c r="F441" s="106"/>
      <c r="G441" s="30"/>
      <c r="H441" s="18"/>
    </row>
    <row r="442" spans="1:8" x14ac:dyDescent="0.2">
      <c r="A442" s="116"/>
      <c r="B442" s="103" t="s">
        <v>8</v>
      </c>
      <c r="C442" s="18" t="s">
        <v>15</v>
      </c>
      <c r="D442" s="19">
        <v>41856</v>
      </c>
      <c r="E442" s="18" t="s">
        <v>960</v>
      </c>
      <c r="F442" s="106"/>
      <c r="G442" s="30"/>
      <c r="H442" s="18"/>
    </row>
    <row r="443" spans="1:8" x14ac:dyDescent="0.2">
      <c r="A443" s="116"/>
      <c r="B443" s="103" t="s">
        <v>11</v>
      </c>
      <c r="C443" s="23" t="s">
        <v>404</v>
      </c>
      <c r="D443" s="19">
        <v>41863</v>
      </c>
      <c r="E443" s="18" t="s">
        <v>961</v>
      </c>
      <c r="F443" s="106"/>
      <c r="G443" s="108" t="s">
        <v>50</v>
      </c>
      <c r="H443" s="18"/>
    </row>
    <row r="444" spans="1:8" x14ac:dyDescent="0.2">
      <c r="A444" s="116"/>
      <c r="B444" s="103"/>
      <c r="C444" s="23" t="s">
        <v>436</v>
      </c>
      <c r="D444" s="19"/>
      <c r="E444" s="18" t="s">
        <v>1005</v>
      </c>
      <c r="F444" s="106"/>
      <c r="G444" s="108"/>
      <c r="H444" s="18"/>
    </row>
    <row r="445" spans="1:8" x14ac:dyDescent="0.2">
      <c r="A445" s="116"/>
      <c r="B445" s="103" t="s">
        <v>56</v>
      </c>
      <c r="C445" s="18" t="s">
        <v>437</v>
      </c>
      <c r="D445" s="19"/>
      <c r="E445" s="18" t="s">
        <v>999</v>
      </c>
      <c r="F445" s="106"/>
      <c r="G445" s="30"/>
      <c r="H445" s="18"/>
    </row>
    <row r="446" spans="1:8" x14ac:dyDescent="0.2">
      <c r="A446" s="116"/>
      <c r="B446" s="103" t="s">
        <v>57</v>
      </c>
      <c r="C446" s="30" t="s">
        <v>438</v>
      </c>
      <c r="D446" s="19">
        <v>42011</v>
      </c>
      <c r="E446" s="18" t="s">
        <v>1000</v>
      </c>
      <c r="F446" s="106"/>
      <c r="G446" s="30"/>
      <c r="H446" s="18"/>
    </row>
    <row r="447" spans="1:8" x14ac:dyDescent="0.2">
      <c r="A447" s="116"/>
      <c r="B447" s="103" t="s">
        <v>24</v>
      </c>
      <c r="C447" s="30">
        <v>3182672744</v>
      </c>
      <c r="D447" s="19">
        <v>42011</v>
      </c>
      <c r="E447" s="18" t="s">
        <v>415</v>
      </c>
      <c r="F447" s="106"/>
      <c r="G447" s="30"/>
      <c r="H447" s="18"/>
    </row>
    <row r="448" spans="1:8" x14ac:dyDescent="0.2">
      <c r="A448" s="116"/>
      <c r="B448" s="103"/>
      <c r="C448" s="30"/>
      <c r="D448" s="19">
        <v>42011</v>
      </c>
      <c r="E448" s="18" t="s">
        <v>50</v>
      </c>
      <c r="F448" s="106"/>
      <c r="G448" s="30"/>
      <c r="H448" s="18"/>
    </row>
    <row r="449" spans="1:8" x14ac:dyDescent="0.2">
      <c r="A449" s="116"/>
      <c r="B449" s="173" t="s">
        <v>896</v>
      </c>
      <c r="C449" s="156"/>
      <c r="D449" s="19">
        <v>42011</v>
      </c>
      <c r="E449" s="18" t="s">
        <v>868</v>
      </c>
      <c r="F449" s="106"/>
      <c r="G449" s="30"/>
      <c r="H449" s="18"/>
    </row>
    <row r="450" spans="1:8" x14ac:dyDescent="0.2">
      <c r="A450" s="116"/>
      <c r="B450" s="103"/>
      <c r="C450" s="151"/>
      <c r="D450" s="19"/>
      <c r="E450" s="18"/>
      <c r="F450" s="106"/>
      <c r="G450" s="30"/>
      <c r="H450" s="18"/>
    </row>
    <row r="451" spans="1:8" x14ac:dyDescent="0.2">
      <c r="A451" s="117"/>
      <c r="B451" s="104"/>
      <c r="C451" s="31"/>
      <c r="D451" s="22"/>
      <c r="E451" s="13"/>
      <c r="F451" s="107"/>
      <c r="G451" s="31"/>
      <c r="H451" s="13"/>
    </row>
    <row r="452" spans="1:8" x14ac:dyDescent="0.2">
      <c r="A452" s="114">
        <v>645</v>
      </c>
      <c r="B452" s="102" t="s">
        <v>54</v>
      </c>
      <c r="C452" s="72" t="s">
        <v>13</v>
      </c>
      <c r="D452" s="77">
        <f>MAX(D453:D463)-D453 - 2*INT((MAX(D453:D463)-D453)/7)</f>
        <v>32</v>
      </c>
      <c r="E452" s="72"/>
      <c r="F452" s="105" t="s">
        <v>21</v>
      </c>
      <c r="G452" s="166">
        <v>1000000</v>
      </c>
      <c r="H452" s="72"/>
    </row>
    <row r="453" spans="1:8" x14ac:dyDescent="0.2">
      <c r="A453" s="115">
        <v>41855</v>
      </c>
      <c r="B453" s="103" t="s">
        <v>55</v>
      </c>
      <c r="C453" s="18" t="s">
        <v>435</v>
      </c>
      <c r="D453" s="19">
        <v>41857</v>
      </c>
      <c r="E453" s="18" t="s">
        <v>517</v>
      </c>
      <c r="F453" s="106"/>
      <c r="G453" s="30"/>
      <c r="H453" s="18"/>
    </row>
    <row r="454" spans="1:8" x14ac:dyDescent="0.2">
      <c r="A454" s="116"/>
      <c r="B454" s="103" t="s">
        <v>8</v>
      </c>
      <c r="C454" s="18" t="s">
        <v>12</v>
      </c>
      <c r="D454" s="19">
        <v>41886</v>
      </c>
      <c r="E454" s="18" t="s">
        <v>586</v>
      </c>
      <c r="F454" s="106"/>
      <c r="G454" s="30"/>
      <c r="H454" s="18"/>
    </row>
    <row r="455" spans="1:8" x14ac:dyDescent="0.2">
      <c r="A455" s="116"/>
      <c r="B455" s="103" t="s">
        <v>11</v>
      </c>
      <c r="C455" s="23" t="s">
        <v>501</v>
      </c>
      <c r="D455" s="19">
        <v>41892</v>
      </c>
      <c r="E455" s="18" t="s">
        <v>630</v>
      </c>
      <c r="F455" s="106"/>
      <c r="G455" s="108" t="s">
        <v>50</v>
      </c>
      <c r="H455" s="18"/>
    </row>
    <row r="456" spans="1:8" x14ac:dyDescent="0.2">
      <c r="A456" s="116"/>
      <c r="B456" s="103"/>
      <c r="C456" s="23" t="s">
        <v>500</v>
      </c>
      <c r="D456" s="19">
        <v>41900</v>
      </c>
      <c r="E456" s="18" t="s">
        <v>633</v>
      </c>
      <c r="F456" s="106"/>
      <c r="G456" s="108"/>
      <c r="H456" s="18"/>
    </row>
    <row r="457" spans="1:8" x14ac:dyDescent="0.2">
      <c r="A457" s="116"/>
      <c r="B457" s="103" t="s">
        <v>56</v>
      </c>
      <c r="C457" s="18" t="s">
        <v>498</v>
      </c>
      <c r="D457" s="19"/>
      <c r="E457" s="18" t="s">
        <v>634</v>
      </c>
      <c r="F457" s="106"/>
      <c r="G457" s="30"/>
      <c r="H457" s="18"/>
    </row>
    <row r="458" spans="1:8" x14ac:dyDescent="0.2">
      <c r="A458" s="116"/>
      <c r="B458" s="103" t="s">
        <v>57</v>
      </c>
      <c r="C458" s="30" t="s">
        <v>499</v>
      </c>
      <c r="D458" s="2">
        <v>41901</v>
      </c>
      <c r="E458" s="1" t="s">
        <v>1012</v>
      </c>
      <c r="F458" s="106"/>
      <c r="G458" s="30"/>
      <c r="H458" s="18"/>
    </row>
    <row r="459" spans="1:8" x14ac:dyDescent="0.2">
      <c r="A459" s="116"/>
      <c r="B459" s="103" t="s">
        <v>24</v>
      </c>
      <c r="C459" s="30">
        <v>3006511365</v>
      </c>
      <c r="D459" s="19">
        <v>41901</v>
      </c>
      <c r="E459" s="18" t="s">
        <v>535</v>
      </c>
      <c r="F459" s="106"/>
      <c r="G459" s="30"/>
      <c r="H459" s="18"/>
    </row>
    <row r="460" spans="1:8" x14ac:dyDescent="0.2">
      <c r="A460" s="116"/>
      <c r="B460" s="103"/>
      <c r="C460" s="30"/>
      <c r="D460" s="2">
        <v>41901</v>
      </c>
      <c r="E460" s="18" t="s">
        <v>928</v>
      </c>
      <c r="F460" s="106"/>
      <c r="G460" s="30"/>
      <c r="H460" s="18"/>
    </row>
    <row r="461" spans="1:8" x14ac:dyDescent="0.2">
      <c r="A461" s="116"/>
      <c r="B461" s="173" t="s">
        <v>895</v>
      </c>
      <c r="C461" s="156"/>
      <c r="D461" s="19">
        <v>41901</v>
      </c>
      <c r="E461" s="18" t="s">
        <v>868</v>
      </c>
      <c r="F461" s="106"/>
      <c r="G461" s="30"/>
      <c r="H461" s="18"/>
    </row>
    <row r="462" spans="1:8" x14ac:dyDescent="0.2">
      <c r="A462" s="116"/>
      <c r="B462" s="103"/>
      <c r="C462" s="151"/>
      <c r="D462" s="19"/>
      <c r="E462" s="18"/>
      <c r="F462" s="106"/>
      <c r="G462" s="30"/>
      <c r="H462" s="18"/>
    </row>
    <row r="463" spans="1:8" x14ac:dyDescent="0.2">
      <c r="A463" s="117"/>
      <c r="B463" s="104"/>
      <c r="C463" s="31"/>
      <c r="D463" s="22"/>
      <c r="E463" s="13"/>
      <c r="F463" s="107"/>
      <c r="G463" s="31"/>
      <c r="H463" s="13"/>
    </row>
    <row r="464" spans="1:8" x14ac:dyDescent="0.2">
      <c r="A464" s="114">
        <v>647</v>
      </c>
      <c r="B464" s="102" t="s">
        <v>54</v>
      </c>
      <c r="C464" s="72" t="s">
        <v>13</v>
      </c>
      <c r="D464" s="77">
        <f>MAX(D465:D478)-D465 - 2*INT((MAX(D465:D478)-D465)/7)</f>
        <v>110</v>
      </c>
      <c r="E464" s="72"/>
      <c r="F464" s="105" t="s">
        <v>21</v>
      </c>
      <c r="G464" s="166">
        <v>3000000</v>
      </c>
      <c r="H464" s="72"/>
    </row>
    <row r="465" spans="1:8" x14ac:dyDescent="0.2">
      <c r="A465" s="115">
        <v>41862</v>
      </c>
      <c r="B465" s="103" t="s">
        <v>55</v>
      </c>
      <c r="C465" s="18" t="s">
        <v>98</v>
      </c>
      <c r="D465" s="19">
        <v>41865</v>
      </c>
      <c r="E465" s="18" t="s">
        <v>533</v>
      </c>
      <c r="F465" s="106"/>
      <c r="G465" s="30"/>
      <c r="H465" s="18"/>
    </row>
    <row r="466" spans="1:8" x14ac:dyDescent="0.2">
      <c r="A466" s="116"/>
      <c r="B466" s="103" t="s">
        <v>8</v>
      </c>
      <c r="C466" s="18" t="s">
        <v>17</v>
      </c>
      <c r="D466" s="19">
        <v>41879</v>
      </c>
      <c r="E466" s="18" t="s">
        <v>584</v>
      </c>
      <c r="F466" s="106"/>
      <c r="G466" s="30"/>
      <c r="H466" s="18"/>
    </row>
    <row r="467" spans="1:8" x14ac:dyDescent="0.2">
      <c r="A467" s="116"/>
      <c r="B467" s="103" t="s">
        <v>11</v>
      </c>
      <c r="C467" s="23" t="s">
        <v>523</v>
      </c>
      <c r="D467" s="19"/>
      <c r="E467" s="18" t="s">
        <v>585</v>
      </c>
      <c r="F467" s="106"/>
      <c r="G467" s="108" t="s">
        <v>50</v>
      </c>
      <c r="H467" s="18"/>
    </row>
    <row r="468" spans="1:8" x14ac:dyDescent="0.2">
      <c r="A468" s="116"/>
      <c r="B468" s="103"/>
      <c r="C468" s="23" t="s">
        <v>524</v>
      </c>
      <c r="D468" s="19"/>
      <c r="E468" s="18" t="s">
        <v>931</v>
      </c>
      <c r="F468" s="106"/>
      <c r="G468" s="108"/>
      <c r="H468" s="18"/>
    </row>
    <row r="469" spans="1:8" x14ac:dyDescent="0.2">
      <c r="A469" s="116"/>
      <c r="B469" s="103" t="s">
        <v>56</v>
      </c>
      <c r="C469" s="18" t="s">
        <v>497</v>
      </c>
      <c r="D469" s="19">
        <v>41970</v>
      </c>
      <c r="E469" s="18" t="s">
        <v>932</v>
      </c>
      <c r="F469" s="106"/>
      <c r="G469" s="30"/>
      <c r="H469" s="18"/>
    </row>
    <row r="470" spans="1:8" x14ac:dyDescent="0.2">
      <c r="A470" s="116"/>
      <c r="B470" s="103" t="s">
        <v>57</v>
      </c>
      <c r="C470" s="30" t="s">
        <v>525</v>
      </c>
      <c r="D470" s="19"/>
      <c r="E470" s="18" t="s">
        <v>933</v>
      </c>
      <c r="F470" s="106"/>
      <c r="G470" s="30"/>
      <c r="H470" s="18"/>
    </row>
    <row r="471" spans="1:8" x14ac:dyDescent="0.2">
      <c r="A471" s="116"/>
      <c r="B471" s="103" t="s">
        <v>24</v>
      </c>
      <c r="C471" s="30">
        <v>6020024</v>
      </c>
      <c r="D471" s="19">
        <v>41975</v>
      </c>
      <c r="E471" s="18" t="s">
        <v>934</v>
      </c>
      <c r="F471" s="106"/>
      <c r="G471" s="30"/>
      <c r="H471" s="18"/>
    </row>
    <row r="472" spans="1:8" x14ac:dyDescent="0.2">
      <c r="A472" s="116"/>
      <c r="B472" s="103"/>
      <c r="C472" s="30"/>
      <c r="D472" s="19"/>
      <c r="E472" s="18" t="s">
        <v>935</v>
      </c>
      <c r="F472" s="106"/>
      <c r="G472" s="30"/>
      <c r="H472" s="18"/>
    </row>
    <row r="473" spans="1:8" x14ac:dyDescent="0.2">
      <c r="A473" s="116"/>
      <c r="B473" s="173" t="s">
        <v>896</v>
      </c>
      <c r="C473" s="156"/>
      <c r="D473" s="19">
        <v>41982</v>
      </c>
      <c r="E473" s="18" t="s">
        <v>936</v>
      </c>
      <c r="F473" s="106"/>
      <c r="G473" s="30"/>
      <c r="H473" s="18"/>
    </row>
    <row r="474" spans="1:8" x14ac:dyDescent="0.2">
      <c r="A474" s="116"/>
      <c r="B474" s="103"/>
      <c r="C474" s="151" t="s">
        <v>973</v>
      </c>
      <c r="D474" s="19"/>
      <c r="E474" s="18" t="s">
        <v>937</v>
      </c>
      <c r="F474" s="106"/>
      <c r="G474" s="30"/>
      <c r="H474" s="18"/>
    </row>
    <row r="475" spans="1:8" x14ac:dyDescent="0.2">
      <c r="A475" s="116"/>
      <c r="B475" s="103"/>
      <c r="C475" s="151"/>
      <c r="D475" s="19">
        <v>42019</v>
      </c>
      <c r="E475" s="18" t="s">
        <v>34</v>
      </c>
      <c r="F475" s="106"/>
      <c r="G475" s="30"/>
      <c r="H475" s="18"/>
    </row>
    <row r="476" spans="1:8" x14ac:dyDescent="0.2">
      <c r="A476" s="116"/>
      <c r="B476" s="103"/>
      <c r="C476" s="151"/>
      <c r="D476" s="19">
        <v>42019</v>
      </c>
      <c r="E476" s="18" t="s">
        <v>415</v>
      </c>
      <c r="F476" s="106"/>
      <c r="G476" s="30"/>
      <c r="H476" s="18"/>
    </row>
    <row r="477" spans="1:8" x14ac:dyDescent="0.2">
      <c r="A477" s="116"/>
      <c r="B477" s="103"/>
      <c r="C477" s="151"/>
      <c r="D477" s="19">
        <v>42019</v>
      </c>
      <c r="E477" s="18" t="s">
        <v>50</v>
      </c>
      <c r="F477" s="106"/>
      <c r="G477" s="30"/>
      <c r="H477" s="18"/>
    </row>
    <row r="478" spans="1:8" x14ac:dyDescent="0.2">
      <c r="A478" s="117"/>
      <c r="B478" s="104"/>
      <c r="C478" s="31"/>
      <c r="D478" s="22"/>
      <c r="E478" s="13"/>
      <c r="F478" s="107"/>
      <c r="G478" s="31"/>
      <c r="H478" s="13"/>
    </row>
    <row r="479" spans="1:8" x14ac:dyDescent="0.2">
      <c r="A479" s="114">
        <v>648</v>
      </c>
      <c r="B479" s="102" t="s">
        <v>54</v>
      </c>
      <c r="C479" s="72" t="s">
        <v>10</v>
      </c>
      <c r="D479" s="77">
        <f>MAX(D480:D494)-D480 - 2*INT((MAX(D480:D494)-D480)/7)</f>
        <v>31</v>
      </c>
      <c r="E479" s="72"/>
      <c r="F479" s="105" t="s">
        <v>21</v>
      </c>
      <c r="G479" s="166"/>
      <c r="H479" s="119"/>
    </row>
    <row r="480" spans="1:8" x14ac:dyDescent="0.2">
      <c r="A480" s="115">
        <v>41862</v>
      </c>
      <c r="B480" s="103" t="s">
        <v>55</v>
      </c>
      <c r="C480" s="18" t="s">
        <v>435</v>
      </c>
      <c r="D480" s="19">
        <v>41863</v>
      </c>
      <c r="E480" s="18" t="s">
        <v>529</v>
      </c>
      <c r="F480" s="106"/>
      <c r="G480" s="168"/>
      <c r="H480" s="120"/>
    </row>
    <row r="481" spans="1:8" x14ac:dyDescent="0.2">
      <c r="A481" s="116"/>
      <c r="B481" s="103" t="s">
        <v>8</v>
      </c>
      <c r="C481" s="18" t="s">
        <v>28</v>
      </c>
      <c r="D481" s="19">
        <v>41863</v>
      </c>
      <c r="E481" s="18" t="s">
        <v>530</v>
      </c>
      <c r="F481" s="106"/>
      <c r="G481" s="168"/>
      <c r="H481" s="120"/>
    </row>
    <row r="482" spans="1:8" x14ac:dyDescent="0.2">
      <c r="A482" s="116"/>
      <c r="B482" s="103" t="s">
        <v>11</v>
      </c>
      <c r="C482" s="23" t="s">
        <v>518</v>
      </c>
      <c r="D482" s="19">
        <v>41863</v>
      </c>
      <c r="E482" s="18" t="s">
        <v>522</v>
      </c>
      <c r="F482" s="106"/>
      <c r="G482" s="169" t="s">
        <v>50</v>
      </c>
      <c r="H482" s="120"/>
    </row>
    <row r="483" spans="1:8" x14ac:dyDescent="0.2">
      <c r="A483" s="116"/>
      <c r="B483" s="103"/>
      <c r="C483" s="23" t="s">
        <v>519</v>
      </c>
      <c r="D483" s="19"/>
      <c r="E483" s="18" t="s">
        <v>528</v>
      </c>
      <c r="F483" s="106"/>
      <c r="G483" s="169"/>
      <c r="H483" s="120"/>
    </row>
    <row r="484" spans="1:8" x14ac:dyDescent="0.2">
      <c r="A484" s="116"/>
      <c r="B484" s="103" t="s">
        <v>56</v>
      </c>
      <c r="C484" s="18" t="s">
        <v>520</v>
      </c>
      <c r="D484" s="19">
        <v>41870</v>
      </c>
      <c r="E484" s="18" t="s">
        <v>547</v>
      </c>
      <c r="F484" s="106"/>
      <c r="G484" s="168"/>
      <c r="H484" s="120"/>
    </row>
    <row r="485" spans="1:8" x14ac:dyDescent="0.2">
      <c r="A485" s="116"/>
      <c r="B485" s="103" t="s">
        <v>57</v>
      </c>
      <c r="C485" s="30" t="s">
        <v>521</v>
      </c>
      <c r="D485" s="19"/>
      <c r="E485" s="18" t="s">
        <v>548</v>
      </c>
      <c r="F485" s="106"/>
      <c r="G485" s="168"/>
      <c r="H485" s="120"/>
    </row>
    <row r="486" spans="1:8" x14ac:dyDescent="0.2">
      <c r="A486" s="116"/>
      <c r="B486" s="103" t="s">
        <v>24</v>
      </c>
      <c r="C486" s="30">
        <v>3174843498</v>
      </c>
      <c r="D486" s="19"/>
      <c r="E486" s="18" t="s">
        <v>549</v>
      </c>
      <c r="F486" s="106"/>
      <c r="G486" s="168"/>
      <c r="H486" s="120"/>
    </row>
    <row r="487" spans="1:8" x14ac:dyDescent="0.2">
      <c r="A487" s="116"/>
      <c r="B487" s="103"/>
      <c r="C487" s="30"/>
      <c r="D487" s="19">
        <v>41892</v>
      </c>
      <c r="E487" s="18" t="s">
        <v>631</v>
      </c>
      <c r="F487" s="106"/>
      <c r="G487" s="168"/>
      <c r="H487" s="120"/>
    </row>
    <row r="488" spans="1:8" x14ac:dyDescent="0.2">
      <c r="A488" s="116"/>
      <c r="B488" s="173" t="s">
        <v>895</v>
      </c>
      <c r="C488" s="156"/>
      <c r="D488" s="19">
        <v>41900</v>
      </c>
      <c r="E488" s="18" t="s">
        <v>635</v>
      </c>
      <c r="F488" s="106"/>
      <c r="G488" s="168"/>
      <c r="H488" s="120"/>
    </row>
    <row r="489" spans="1:8" x14ac:dyDescent="0.2">
      <c r="A489" s="116"/>
      <c r="B489" s="103"/>
      <c r="C489" s="151"/>
      <c r="D489" s="19"/>
      <c r="E489" s="18" t="s">
        <v>636</v>
      </c>
      <c r="F489" s="106"/>
      <c r="G489" s="168"/>
      <c r="H489" s="120"/>
    </row>
    <row r="490" spans="1:8" x14ac:dyDescent="0.2">
      <c r="A490" s="116"/>
      <c r="B490" s="103"/>
      <c r="C490" s="151"/>
      <c r="D490" s="19"/>
      <c r="E490" s="18" t="s">
        <v>637</v>
      </c>
      <c r="F490" s="106"/>
      <c r="G490" s="168"/>
      <c r="H490" s="120"/>
    </row>
    <row r="491" spans="1:8" x14ac:dyDescent="0.2">
      <c r="A491" s="116"/>
      <c r="B491" s="103"/>
      <c r="C491" s="151"/>
      <c r="D491" s="19">
        <v>41906</v>
      </c>
      <c r="E491" s="18" t="s">
        <v>283</v>
      </c>
      <c r="F491" s="106"/>
      <c r="G491" s="168"/>
      <c r="H491" s="120"/>
    </row>
    <row r="492" spans="1:8" x14ac:dyDescent="0.2">
      <c r="A492" s="116"/>
      <c r="B492" s="103"/>
      <c r="C492" s="151"/>
      <c r="D492" s="19">
        <v>41906</v>
      </c>
      <c r="E492" s="18" t="s">
        <v>638</v>
      </c>
      <c r="F492" s="106"/>
      <c r="G492" s="168"/>
      <c r="H492" s="120"/>
    </row>
    <row r="493" spans="1:8" x14ac:dyDescent="0.2">
      <c r="A493" s="116"/>
      <c r="B493" s="103"/>
      <c r="C493" s="151"/>
      <c r="D493" s="19">
        <v>41906</v>
      </c>
      <c r="E493" s="18" t="s">
        <v>50</v>
      </c>
      <c r="F493" s="106"/>
      <c r="G493" s="168"/>
      <c r="H493" s="120"/>
    </row>
    <row r="494" spans="1:8" x14ac:dyDescent="0.2">
      <c r="A494" s="117"/>
      <c r="B494" s="104"/>
      <c r="C494" s="31"/>
      <c r="D494" s="22"/>
      <c r="E494" s="13"/>
      <c r="F494" s="107"/>
      <c r="G494" s="170"/>
      <c r="H494" s="121"/>
    </row>
    <row r="495" spans="1:8" x14ac:dyDescent="0.2">
      <c r="A495" s="114">
        <v>649</v>
      </c>
      <c r="B495" s="102" t="s">
        <v>54</v>
      </c>
      <c r="C495" s="72" t="s">
        <v>13</v>
      </c>
      <c r="D495" s="77">
        <f>MAX(D496:D507)-D496 - 2*INT((MAX(D496:D507)-D496)/7)</f>
        <v>62</v>
      </c>
      <c r="E495" s="72"/>
      <c r="F495" s="105" t="s">
        <v>29</v>
      </c>
      <c r="G495" s="29"/>
      <c r="H495" s="72"/>
    </row>
    <row r="496" spans="1:8" x14ac:dyDescent="0.2">
      <c r="A496" s="115">
        <v>41863</v>
      </c>
      <c r="B496" s="103" t="s">
        <v>55</v>
      </c>
      <c r="C496" s="18" t="s">
        <v>435</v>
      </c>
      <c r="D496" s="19">
        <v>41863</v>
      </c>
      <c r="E496" s="18" t="s">
        <v>711</v>
      </c>
      <c r="F496" s="106"/>
      <c r="G496" s="30"/>
      <c r="H496" s="18"/>
    </row>
    <row r="497" spans="1:8" x14ac:dyDescent="0.2">
      <c r="A497" s="116"/>
      <c r="B497" s="103" t="s">
        <v>8</v>
      </c>
      <c r="C497" s="18" t="s">
        <v>27</v>
      </c>
      <c r="D497" s="19"/>
      <c r="E497" s="18" t="s">
        <v>712</v>
      </c>
      <c r="F497" s="106"/>
      <c r="G497" s="30"/>
      <c r="H497" s="18"/>
    </row>
    <row r="498" spans="1:8" x14ac:dyDescent="0.2">
      <c r="A498" s="116"/>
      <c r="B498" s="103" t="s">
        <v>11</v>
      </c>
      <c r="C498" s="23" t="s">
        <v>709</v>
      </c>
      <c r="D498" s="19">
        <v>41865</v>
      </c>
      <c r="E498" s="18" t="s">
        <v>713</v>
      </c>
      <c r="F498" s="106"/>
      <c r="G498" s="108" t="s">
        <v>50</v>
      </c>
      <c r="H498" s="18"/>
    </row>
    <row r="499" spans="1:8" x14ac:dyDescent="0.2">
      <c r="A499" s="116"/>
      <c r="B499" s="103"/>
      <c r="C499" s="23" t="s">
        <v>710</v>
      </c>
      <c r="D499" s="19">
        <v>41873</v>
      </c>
      <c r="E499" s="18" t="s">
        <v>714</v>
      </c>
      <c r="F499" s="106"/>
      <c r="G499" s="108"/>
      <c r="H499" s="18"/>
    </row>
    <row r="500" spans="1:8" x14ac:dyDescent="0.2">
      <c r="A500" s="116"/>
      <c r="B500" s="103" t="s">
        <v>56</v>
      </c>
      <c r="C500" s="18" t="s">
        <v>894</v>
      </c>
      <c r="D500" s="19">
        <v>41940</v>
      </c>
      <c r="E500" s="18" t="s">
        <v>802</v>
      </c>
      <c r="F500" s="106"/>
      <c r="G500" s="30"/>
      <c r="H500" s="18"/>
    </row>
    <row r="501" spans="1:8" x14ac:dyDescent="0.2">
      <c r="A501" s="116"/>
      <c r="B501" s="103" t="s">
        <v>57</v>
      </c>
      <c r="C501" s="159"/>
      <c r="D501" s="19" t="s">
        <v>715</v>
      </c>
      <c r="E501" s="18" t="s">
        <v>716</v>
      </c>
      <c r="F501" s="106"/>
      <c r="G501" s="30"/>
      <c r="H501" s="18"/>
    </row>
    <row r="502" spans="1:8" x14ac:dyDescent="0.2">
      <c r="A502" s="116"/>
      <c r="B502" s="103" t="s">
        <v>24</v>
      </c>
      <c r="C502" s="30"/>
      <c r="D502" s="19"/>
      <c r="E502" s="18" t="s">
        <v>801</v>
      </c>
      <c r="F502" s="106"/>
      <c r="G502" s="30"/>
      <c r="H502" s="18"/>
    </row>
    <row r="503" spans="1:8" x14ac:dyDescent="0.2">
      <c r="A503" s="116"/>
      <c r="B503" s="103"/>
      <c r="C503" s="30"/>
      <c r="D503" s="19">
        <v>41947</v>
      </c>
      <c r="E503" s="18" t="s">
        <v>1013</v>
      </c>
      <c r="F503" s="106"/>
      <c r="G503" s="30"/>
      <c r="H503" s="18"/>
    </row>
    <row r="504" spans="1:8" x14ac:dyDescent="0.2">
      <c r="A504" s="116"/>
      <c r="B504" s="173" t="s">
        <v>895</v>
      </c>
      <c r="C504" s="156"/>
      <c r="D504" s="19">
        <v>41949</v>
      </c>
      <c r="E504" s="18" t="s">
        <v>803</v>
      </c>
      <c r="F504" s="106"/>
      <c r="G504" s="30"/>
      <c r="H504" s="18"/>
    </row>
    <row r="505" spans="1:8" x14ac:dyDescent="0.2">
      <c r="A505" s="116"/>
      <c r="B505" s="173"/>
      <c r="C505" s="156"/>
      <c r="D505" s="19"/>
      <c r="E505" s="18" t="s">
        <v>804</v>
      </c>
      <c r="F505" s="106"/>
      <c r="G505" s="30"/>
      <c r="H505" s="18"/>
    </row>
    <row r="506" spans="1:8" x14ac:dyDescent="0.2">
      <c r="A506" s="116"/>
      <c r="B506" s="173"/>
      <c r="C506" s="156"/>
      <c r="D506" s="19">
        <v>41949</v>
      </c>
      <c r="E506" s="18" t="s">
        <v>415</v>
      </c>
      <c r="F506" s="106"/>
      <c r="G506" s="30"/>
      <c r="H506" s="18"/>
    </row>
    <row r="507" spans="1:8" x14ac:dyDescent="0.2">
      <c r="A507" s="117"/>
      <c r="B507" s="104"/>
      <c r="C507" s="31"/>
      <c r="D507" s="22"/>
      <c r="E507" s="13"/>
      <c r="F507" s="107"/>
      <c r="G507" s="31"/>
      <c r="H507" s="13"/>
    </row>
    <row r="508" spans="1:8" x14ac:dyDescent="0.2">
      <c r="A508" s="114">
        <v>650</v>
      </c>
      <c r="B508" s="102" t="s">
        <v>54</v>
      </c>
      <c r="C508" s="72" t="s">
        <v>39</v>
      </c>
      <c r="D508" s="77">
        <f>MAX(D509:D519)-D509 - 2*INT((MAX(D509:D519)-D509)/7)</f>
        <v>51</v>
      </c>
      <c r="E508" s="72"/>
      <c r="F508" s="105" t="s">
        <v>21</v>
      </c>
      <c r="G508" s="166">
        <v>1000000</v>
      </c>
      <c r="H508" s="119"/>
    </row>
    <row r="509" spans="1:8" x14ac:dyDescent="0.2">
      <c r="A509" s="115">
        <v>41865</v>
      </c>
      <c r="B509" s="103" t="s">
        <v>55</v>
      </c>
      <c r="C509" s="18" t="s">
        <v>435</v>
      </c>
      <c r="D509" s="19">
        <v>41865</v>
      </c>
      <c r="E509" s="18" t="s">
        <v>739</v>
      </c>
      <c r="F509" s="106"/>
      <c r="G509" s="168"/>
      <c r="H509" s="120"/>
    </row>
    <row r="510" spans="1:8" x14ac:dyDescent="0.2">
      <c r="A510" s="116"/>
      <c r="B510" s="103" t="s">
        <v>8</v>
      </c>
      <c r="C510" s="18" t="s">
        <v>18</v>
      </c>
      <c r="D510" s="19"/>
      <c r="E510" s="18" t="s">
        <v>740</v>
      </c>
      <c r="F510" s="106"/>
      <c r="G510" s="168"/>
      <c r="H510" s="120"/>
    </row>
    <row r="511" spans="1:8" x14ac:dyDescent="0.2">
      <c r="A511" s="116"/>
      <c r="B511" s="103" t="s">
        <v>11</v>
      </c>
      <c r="C511" s="23" t="s">
        <v>738</v>
      </c>
      <c r="D511" s="19">
        <v>41870</v>
      </c>
      <c r="E511" s="18" t="s">
        <v>741</v>
      </c>
      <c r="F511" s="106"/>
      <c r="G511" s="169" t="s">
        <v>50</v>
      </c>
      <c r="H511" s="120"/>
    </row>
    <row r="512" spans="1:8" x14ac:dyDescent="0.2">
      <c r="A512" s="116"/>
      <c r="B512" s="103"/>
      <c r="C512" s="23"/>
      <c r="D512" s="19"/>
      <c r="E512" s="18" t="s">
        <v>742</v>
      </c>
      <c r="F512" s="106"/>
      <c r="G512" s="169"/>
      <c r="H512" s="120"/>
    </row>
    <row r="513" spans="1:8" x14ac:dyDescent="0.2">
      <c r="A513" s="116"/>
      <c r="B513" s="103" t="s">
        <v>56</v>
      </c>
      <c r="C513" s="18" t="s">
        <v>892</v>
      </c>
      <c r="D513" s="19">
        <v>41876</v>
      </c>
      <c r="E513" s="18" t="s">
        <v>743</v>
      </c>
      <c r="F513" s="106"/>
      <c r="G513" s="168"/>
      <c r="H513" s="120"/>
    </row>
    <row r="514" spans="1:8" x14ac:dyDescent="0.2">
      <c r="A514" s="116"/>
      <c r="B514" s="103" t="s">
        <v>57</v>
      </c>
      <c r="C514" s="159"/>
      <c r="D514" s="19"/>
      <c r="E514" s="18" t="s">
        <v>744</v>
      </c>
      <c r="F514" s="106"/>
      <c r="G514" s="168"/>
      <c r="H514" s="120"/>
    </row>
    <row r="515" spans="1:8" x14ac:dyDescent="0.2">
      <c r="A515" s="116"/>
      <c r="B515" s="103" t="s">
        <v>24</v>
      </c>
      <c r="C515" s="30"/>
      <c r="D515" s="19">
        <v>41905</v>
      </c>
      <c r="E515" s="18" t="s">
        <v>745</v>
      </c>
      <c r="F515" s="106"/>
      <c r="G515" s="168"/>
      <c r="H515" s="120"/>
    </row>
    <row r="516" spans="1:8" x14ac:dyDescent="0.2">
      <c r="A516" s="116"/>
      <c r="B516" s="103"/>
      <c r="C516" s="30"/>
      <c r="D516" s="19">
        <v>41934</v>
      </c>
      <c r="E516" s="18" t="s">
        <v>19</v>
      </c>
      <c r="F516" s="106"/>
      <c r="G516" s="168"/>
      <c r="H516" s="120"/>
    </row>
    <row r="517" spans="1:8" x14ac:dyDescent="0.2">
      <c r="A517" s="116"/>
      <c r="B517" s="173" t="s">
        <v>896</v>
      </c>
      <c r="C517" s="156"/>
      <c r="D517" s="19"/>
      <c r="E517" s="18"/>
      <c r="F517" s="106"/>
      <c r="G517" s="168"/>
      <c r="H517" s="120"/>
    </row>
    <row r="518" spans="1:8" x14ac:dyDescent="0.2">
      <c r="A518" s="116"/>
      <c r="B518" s="103"/>
      <c r="C518" s="151"/>
      <c r="D518" s="19"/>
      <c r="E518" s="18"/>
      <c r="F518" s="106"/>
      <c r="G518" s="168"/>
      <c r="H518" s="120"/>
    </row>
    <row r="519" spans="1:8" x14ac:dyDescent="0.2">
      <c r="A519" s="117"/>
      <c r="B519" s="104"/>
      <c r="C519" s="31"/>
      <c r="D519" s="22"/>
      <c r="E519" s="13"/>
      <c r="F519" s="107"/>
      <c r="G519" s="170"/>
      <c r="H519" s="121"/>
    </row>
    <row r="520" spans="1:8" x14ac:dyDescent="0.2">
      <c r="A520" s="114">
        <v>652</v>
      </c>
      <c r="B520" s="102" t="s">
        <v>54</v>
      </c>
      <c r="C520" s="72" t="s">
        <v>13</v>
      </c>
      <c r="D520" s="77">
        <f>MAX(D521:D531)-D521 - 2*INT((MAX(D521:D531)-D521)/7)</f>
        <v>225</v>
      </c>
      <c r="E520" s="72"/>
      <c r="F520" s="105" t="s">
        <v>1087</v>
      </c>
      <c r="G520" s="29"/>
      <c r="H520" s="18"/>
    </row>
    <row r="521" spans="1:8" x14ac:dyDescent="0.2">
      <c r="A521" s="115">
        <v>41897</v>
      </c>
      <c r="B521" s="103" t="s">
        <v>55</v>
      </c>
      <c r="C521" s="18" t="s">
        <v>66</v>
      </c>
      <c r="D521" s="19">
        <v>41898</v>
      </c>
      <c r="E521" s="18" t="s">
        <v>596</v>
      </c>
      <c r="F521" s="106"/>
      <c r="G521" s="30"/>
      <c r="H521" s="18"/>
    </row>
    <row r="522" spans="1:8" x14ac:dyDescent="0.2">
      <c r="A522" s="116"/>
      <c r="B522" s="103" t="s">
        <v>8</v>
      </c>
      <c r="C522" s="18" t="s">
        <v>18</v>
      </c>
      <c r="D522" s="19">
        <v>41905</v>
      </c>
      <c r="E522" s="18" t="s">
        <v>962</v>
      </c>
      <c r="F522" s="106"/>
      <c r="G522" s="30"/>
      <c r="H522" s="18"/>
    </row>
    <row r="523" spans="1:8" x14ac:dyDescent="0.2">
      <c r="A523" s="116"/>
      <c r="B523" s="103" t="s">
        <v>11</v>
      </c>
      <c r="C523" s="23" t="s">
        <v>640</v>
      </c>
      <c r="D523" s="19"/>
      <c r="E523" s="18" t="s">
        <v>963</v>
      </c>
      <c r="F523" s="106"/>
      <c r="G523" s="108" t="s">
        <v>50</v>
      </c>
      <c r="H523" s="18"/>
    </row>
    <row r="524" spans="1:8" x14ac:dyDescent="0.2">
      <c r="A524" s="116"/>
      <c r="B524" s="103"/>
      <c r="C524" s="23" t="s">
        <v>641</v>
      </c>
      <c r="D524" s="19"/>
      <c r="E524" s="1" t="s">
        <v>981</v>
      </c>
      <c r="F524" s="106"/>
      <c r="G524" s="108"/>
      <c r="H524" s="18"/>
    </row>
    <row r="525" spans="1:8" x14ac:dyDescent="0.2">
      <c r="A525" s="116"/>
      <c r="B525" s="103" t="s">
        <v>56</v>
      </c>
      <c r="C525" s="18" t="s">
        <v>642</v>
      </c>
      <c r="D525" s="19">
        <v>42020</v>
      </c>
      <c r="E525" s="18" t="s">
        <v>977</v>
      </c>
      <c r="F525" s="106"/>
      <c r="G525" s="30"/>
      <c r="H525" s="18"/>
    </row>
    <row r="526" spans="1:8" x14ac:dyDescent="0.2">
      <c r="A526" s="116"/>
      <c r="B526" s="103" t="s">
        <v>57</v>
      </c>
      <c r="C526" s="18" t="s">
        <v>643</v>
      </c>
      <c r="D526" s="19"/>
      <c r="E526" s="18" t="s">
        <v>980</v>
      </c>
      <c r="F526" s="106"/>
      <c r="G526" s="30"/>
      <c r="H526" s="18"/>
    </row>
    <row r="527" spans="1:8" x14ac:dyDescent="0.2">
      <c r="A527" s="116"/>
      <c r="B527" s="103" t="s">
        <v>24</v>
      </c>
      <c r="C527" s="30">
        <v>3208526887</v>
      </c>
      <c r="D527" s="19"/>
      <c r="E527" s="18" t="s">
        <v>1094</v>
      </c>
      <c r="F527" s="106"/>
      <c r="G527" s="30"/>
      <c r="H527" s="18"/>
    </row>
    <row r="528" spans="1:8" x14ac:dyDescent="0.2">
      <c r="A528" s="116"/>
      <c r="B528" s="103"/>
      <c r="C528" s="30"/>
      <c r="D528" s="19">
        <v>42200</v>
      </c>
      <c r="E528" s="18" t="s">
        <v>1096</v>
      </c>
      <c r="F528" s="106"/>
      <c r="G528" s="30"/>
      <c r="H528" s="18"/>
    </row>
    <row r="529" spans="1:8" x14ac:dyDescent="0.2">
      <c r="A529" s="116"/>
      <c r="B529" s="103"/>
      <c r="C529" s="30"/>
      <c r="D529" s="19"/>
      <c r="E529" s="18" t="s">
        <v>1097</v>
      </c>
      <c r="F529" s="106"/>
      <c r="G529" s="30"/>
      <c r="H529" s="18"/>
    </row>
    <row r="530" spans="1:8" x14ac:dyDescent="0.2">
      <c r="A530" s="116"/>
      <c r="B530" s="103"/>
      <c r="C530" s="151"/>
      <c r="D530" s="19">
        <v>42213</v>
      </c>
      <c r="E530" s="18" t="s">
        <v>283</v>
      </c>
      <c r="F530" s="106"/>
      <c r="G530" s="30"/>
      <c r="H530" s="18"/>
    </row>
    <row r="531" spans="1:8" x14ac:dyDescent="0.2">
      <c r="A531" s="117"/>
      <c r="B531" s="104"/>
      <c r="C531" s="31"/>
      <c r="D531" s="22"/>
      <c r="E531" s="13"/>
      <c r="F531" s="107"/>
      <c r="G531" s="31"/>
      <c r="H531" s="18"/>
    </row>
    <row r="532" spans="1:8" x14ac:dyDescent="0.2">
      <c r="A532" s="114">
        <v>653</v>
      </c>
      <c r="B532" s="102" t="s">
        <v>54</v>
      </c>
      <c r="C532" s="72" t="s">
        <v>13</v>
      </c>
      <c r="D532" s="77">
        <f>MAX(D533:D548)-D533 - 2*INT((MAX(D533:D548)-D533)/7)</f>
        <v>102</v>
      </c>
      <c r="E532" s="72"/>
      <c r="F532" s="105" t="s">
        <v>22</v>
      </c>
      <c r="G532" s="29"/>
      <c r="H532" s="166">
        <v>11049307</v>
      </c>
    </row>
    <row r="533" spans="1:8" x14ac:dyDescent="0.2">
      <c r="A533" s="115">
        <v>41906</v>
      </c>
      <c r="B533" s="103" t="s">
        <v>55</v>
      </c>
      <c r="C533" s="18" t="s">
        <v>435</v>
      </c>
      <c r="D533" s="19">
        <v>41906</v>
      </c>
      <c r="E533" s="18" t="s">
        <v>717</v>
      </c>
      <c r="F533" s="106"/>
      <c r="G533" s="30"/>
      <c r="H533" s="18"/>
    </row>
    <row r="534" spans="1:8" x14ac:dyDescent="0.2">
      <c r="A534" s="116"/>
      <c r="B534" s="103" t="s">
        <v>8</v>
      </c>
      <c r="C534" s="18" t="s">
        <v>14</v>
      </c>
      <c r="D534" s="19">
        <v>41911</v>
      </c>
      <c r="E534" s="18" t="s">
        <v>706</v>
      </c>
      <c r="F534" s="106"/>
      <c r="G534" s="30"/>
      <c r="H534" s="18"/>
    </row>
    <row r="535" spans="1:8" x14ac:dyDescent="0.2">
      <c r="A535" s="116"/>
      <c r="B535" s="103" t="s">
        <v>11</v>
      </c>
      <c r="C535" s="23" t="s">
        <v>702</v>
      </c>
      <c r="D535" s="19">
        <v>41913</v>
      </c>
      <c r="E535" s="18" t="s">
        <v>707</v>
      </c>
      <c r="F535" s="106"/>
      <c r="G535" s="108" t="s">
        <v>50</v>
      </c>
      <c r="H535" s="18"/>
    </row>
    <row r="536" spans="1:8" x14ac:dyDescent="0.2">
      <c r="A536" s="116"/>
      <c r="B536" s="103"/>
      <c r="C536" s="23" t="s">
        <v>703</v>
      </c>
      <c r="D536" s="19"/>
      <c r="E536" s="18" t="s">
        <v>708</v>
      </c>
      <c r="F536" s="106"/>
      <c r="G536" s="108"/>
      <c r="H536" s="18"/>
    </row>
    <row r="537" spans="1:8" x14ac:dyDescent="0.2">
      <c r="A537" s="116"/>
      <c r="B537" s="103" t="s">
        <v>56</v>
      </c>
      <c r="C537" s="18" t="s">
        <v>704</v>
      </c>
      <c r="D537" s="19">
        <v>41914</v>
      </c>
      <c r="E537" s="18" t="s">
        <v>718</v>
      </c>
      <c r="F537" s="106"/>
      <c r="G537" s="30"/>
      <c r="H537" s="18"/>
    </row>
    <row r="538" spans="1:8" x14ac:dyDescent="0.2">
      <c r="A538" s="116"/>
      <c r="B538" s="103" t="s">
        <v>57</v>
      </c>
      <c r="C538" s="30" t="s">
        <v>705</v>
      </c>
      <c r="D538" s="19">
        <v>41921</v>
      </c>
      <c r="E538" s="18" t="s">
        <v>719</v>
      </c>
      <c r="F538" s="106"/>
      <c r="G538" s="30"/>
      <c r="H538" s="18"/>
    </row>
    <row r="539" spans="1:8" x14ac:dyDescent="0.2">
      <c r="A539" s="116"/>
      <c r="B539" s="103" t="s">
        <v>24</v>
      </c>
      <c r="C539" s="30"/>
      <c r="D539" s="19"/>
      <c r="E539" s="18" t="s">
        <v>820</v>
      </c>
      <c r="F539" s="106"/>
      <c r="G539" s="30"/>
      <c r="H539" s="18"/>
    </row>
    <row r="540" spans="1:8" x14ac:dyDescent="0.2">
      <c r="A540" s="116"/>
      <c r="B540" s="103"/>
      <c r="C540" s="30"/>
      <c r="D540" s="19">
        <v>41974</v>
      </c>
      <c r="E540" s="18" t="s">
        <v>850</v>
      </c>
      <c r="F540" s="106"/>
      <c r="G540" s="175"/>
      <c r="H540" s="18"/>
    </row>
    <row r="541" spans="1:8" x14ac:dyDescent="0.2">
      <c r="A541" s="116"/>
      <c r="B541" s="173" t="s">
        <v>896</v>
      </c>
      <c r="C541" s="151" t="s">
        <v>973</v>
      </c>
      <c r="D541" s="19">
        <v>41983</v>
      </c>
      <c r="E541" s="18" t="s">
        <v>927</v>
      </c>
      <c r="F541" s="106"/>
      <c r="G541" s="30"/>
      <c r="H541" s="18"/>
    </row>
    <row r="542" spans="1:8" x14ac:dyDescent="0.2">
      <c r="A542" s="116"/>
      <c r="B542" s="103"/>
      <c r="C542" s="151"/>
      <c r="D542" s="19">
        <v>41988</v>
      </c>
      <c r="E542" s="18" t="s">
        <v>943</v>
      </c>
      <c r="F542" s="106"/>
      <c r="G542" s="30"/>
      <c r="H542" s="18"/>
    </row>
    <row r="543" spans="1:8" x14ac:dyDescent="0.2">
      <c r="A543" s="116"/>
      <c r="B543" s="103"/>
      <c r="C543" s="151"/>
      <c r="D543" s="19"/>
      <c r="E543" s="18" t="s">
        <v>984</v>
      </c>
      <c r="F543" s="106"/>
      <c r="G543" s="30"/>
      <c r="H543" s="18"/>
    </row>
    <row r="544" spans="1:8" x14ac:dyDescent="0.2">
      <c r="A544" s="116"/>
      <c r="B544" s="103"/>
      <c r="C544" s="151"/>
      <c r="D544" s="19">
        <v>42041</v>
      </c>
      <c r="E544" s="18" t="s">
        <v>983</v>
      </c>
      <c r="F544" s="106"/>
      <c r="G544" s="30"/>
      <c r="H544" s="18"/>
    </row>
    <row r="545" spans="1:8" x14ac:dyDescent="0.2">
      <c r="A545" s="116"/>
      <c r="B545" s="103"/>
      <c r="C545" s="151"/>
      <c r="D545" s="19">
        <v>42048</v>
      </c>
      <c r="E545" s="18" t="s">
        <v>415</v>
      </c>
      <c r="F545" s="106"/>
      <c r="G545" s="30"/>
      <c r="H545" s="18"/>
    </row>
    <row r="546" spans="1:8" x14ac:dyDescent="0.2">
      <c r="A546" s="116"/>
      <c r="B546" s="103"/>
      <c r="C546" s="151"/>
      <c r="D546" s="19">
        <v>42048</v>
      </c>
      <c r="E546" s="18" t="s">
        <v>868</v>
      </c>
      <c r="F546" s="106"/>
      <c r="G546" s="30"/>
      <c r="H546" s="18"/>
    </row>
    <row r="547" spans="1:8" x14ac:dyDescent="0.2">
      <c r="A547" s="116"/>
      <c r="B547" s="103"/>
      <c r="C547" s="151"/>
      <c r="D547" s="19">
        <v>42048</v>
      </c>
      <c r="E547" s="18" t="s">
        <v>50</v>
      </c>
      <c r="F547" s="106"/>
      <c r="G547" s="30"/>
      <c r="H547" s="18"/>
    </row>
    <row r="548" spans="1:8" x14ac:dyDescent="0.2">
      <c r="A548" s="117"/>
      <c r="B548" s="104"/>
      <c r="C548" s="31"/>
      <c r="D548" s="22"/>
      <c r="E548" s="13"/>
      <c r="F548" s="107"/>
      <c r="G548" s="31"/>
      <c r="H548" s="13"/>
    </row>
    <row r="549" spans="1:8" x14ac:dyDescent="0.2">
      <c r="A549" s="114">
        <v>654</v>
      </c>
      <c r="B549" s="102" t="s">
        <v>54</v>
      </c>
      <c r="C549" s="72" t="s">
        <v>13</v>
      </c>
      <c r="D549" s="77">
        <f>MAX(D550:D568)-D550 - 2*INT((MAX(D550:D568)-D550)/7)</f>
        <v>216</v>
      </c>
      <c r="E549" s="72"/>
      <c r="F549" s="105" t="s">
        <v>21</v>
      </c>
      <c r="G549" s="166">
        <v>5000000</v>
      </c>
      <c r="H549" s="72"/>
    </row>
    <row r="550" spans="1:8" x14ac:dyDescent="0.2">
      <c r="A550" s="115">
        <v>41915</v>
      </c>
      <c r="B550" s="103" t="s">
        <v>55</v>
      </c>
      <c r="C550" s="18" t="s">
        <v>753</v>
      </c>
      <c r="D550" s="19">
        <v>41915</v>
      </c>
      <c r="E550" s="18" t="s">
        <v>763</v>
      </c>
      <c r="F550" s="106"/>
      <c r="G550" s="30"/>
      <c r="H550" s="18"/>
    </row>
    <row r="551" spans="1:8" x14ac:dyDescent="0.2">
      <c r="A551" s="116"/>
      <c r="B551" s="103" t="s">
        <v>8</v>
      </c>
      <c r="C551" s="18" t="s">
        <v>26</v>
      </c>
      <c r="D551" s="19">
        <v>41926</v>
      </c>
      <c r="E551" s="18" t="s">
        <v>764</v>
      </c>
      <c r="F551" s="106"/>
      <c r="G551" s="30"/>
      <c r="H551" s="18"/>
    </row>
    <row r="552" spans="1:8" x14ac:dyDescent="0.2">
      <c r="A552" s="116"/>
      <c r="B552" s="103" t="s">
        <v>11</v>
      </c>
      <c r="C552" s="23" t="s">
        <v>754</v>
      </c>
      <c r="D552" s="1"/>
      <c r="E552" s="178"/>
      <c r="F552" s="106"/>
      <c r="G552" s="108"/>
      <c r="H552" s="18"/>
    </row>
    <row r="553" spans="1:8" x14ac:dyDescent="0.2">
      <c r="A553" s="116"/>
      <c r="B553" s="103"/>
      <c r="C553" s="23" t="s">
        <v>755</v>
      </c>
      <c r="D553" s="19">
        <v>41933</v>
      </c>
      <c r="E553" s="18" t="s">
        <v>765</v>
      </c>
      <c r="F553" s="106"/>
      <c r="G553" s="108"/>
      <c r="H553" s="18"/>
    </row>
    <row r="554" spans="1:8" x14ac:dyDescent="0.2">
      <c r="A554" s="116"/>
      <c r="B554" s="103" t="s">
        <v>56</v>
      </c>
      <c r="C554" s="18" t="s">
        <v>756</v>
      </c>
      <c r="D554" s="19"/>
      <c r="E554" s="18" t="s">
        <v>766</v>
      </c>
      <c r="F554" s="106"/>
      <c r="G554" s="30"/>
      <c r="H554" s="18"/>
    </row>
    <row r="555" spans="1:8" x14ac:dyDescent="0.2">
      <c r="A555" s="116"/>
      <c r="B555" s="103" t="s">
        <v>57</v>
      </c>
      <c r="C555" s="18" t="s">
        <v>757</v>
      </c>
      <c r="D555" s="19"/>
      <c r="E555" s="18" t="s">
        <v>966</v>
      </c>
      <c r="F555" s="106"/>
      <c r="G555" s="30"/>
      <c r="H555" s="18"/>
    </row>
    <row r="556" spans="1:8" x14ac:dyDescent="0.2">
      <c r="A556" s="116"/>
      <c r="B556" s="103" t="s">
        <v>24</v>
      </c>
      <c r="C556" s="30">
        <v>3125524002</v>
      </c>
      <c r="D556" s="19">
        <v>41956</v>
      </c>
      <c r="E556" s="18" t="s">
        <v>964</v>
      </c>
      <c r="F556" s="106"/>
      <c r="G556" s="30"/>
      <c r="H556" s="18"/>
    </row>
    <row r="557" spans="1:8" x14ac:dyDescent="0.2">
      <c r="A557" s="116"/>
      <c r="B557" s="103"/>
      <c r="C557" s="30"/>
      <c r="D557" s="19"/>
      <c r="E557" s="18" t="s">
        <v>965</v>
      </c>
      <c r="F557" s="106"/>
      <c r="G557" s="30"/>
      <c r="H557" s="18"/>
    </row>
    <row r="558" spans="1:8" x14ac:dyDescent="0.2">
      <c r="A558" s="116"/>
      <c r="B558" s="173" t="s">
        <v>895</v>
      </c>
      <c r="C558" s="156"/>
      <c r="D558" s="19"/>
      <c r="E558" s="18" t="s">
        <v>966</v>
      </c>
      <c r="F558" s="106"/>
      <c r="G558" s="30"/>
      <c r="H558" s="18"/>
    </row>
    <row r="559" spans="1:8" x14ac:dyDescent="0.2">
      <c r="A559" s="116"/>
      <c r="B559" s="103"/>
      <c r="C559" s="156"/>
      <c r="D559" s="19">
        <v>42039</v>
      </c>
      <c r="E559" s="18" t="s">
        <v>997</v>
      </c>
      <c r="F559" s="106"/>
      <c r="G559" s="30"/>
      <c r="H559" s="18"/>
    </row>
    <row r="560" spans="1:8" x14ac:dyDescent="0.2">
      <c r="A560" s="116"/>
      <c r="B560" s="103"/>
      <c r="C560" s="156"/>
      <c r="D560" s="19"/>
      <c r="E560" s="18" t="s">
        <v>998</v>
      </c>
      <c r="F560" s="106"/>
      <c r="G560" s="30"/>
      <c r="H560" s="18"/>
    </row>
    <row r="561" spans="1:8" x14ac:dyDescent="0.2">
      <c r="A561" s="116"/>
      <c r="B561" s="103"/>
      <c r="C561" s="151"/>
      <c r="D561" s="19">
        <v>42048</v>
      </c>
      <c r="E561" s="18" t="s">
        <v>1024</v>
      </c>
      <c r="F561" s="106"/>
      <c r="G561" s="30"/>
      <c r="H561" s="18"/>
    </row>
    <row r="562" spans="1:8" x14ac:dyDescent="0.2">
      <c r="A562" s="116"/>
      <c r="B562" s="103"/>
      <c r="C562" s="151"/>
      <c r="D562" s="19">
        <v>42055</v>
      </c>
      <c r="E562" s="18" t="s">
        <v>1025</v>
      </c>
      <c r="F562" s="106"/>
      <c r="G562" s="30"/>
      <c r="H562" s="18"/>
    </row>
    <row r="563" spans="1:8" x14ac:dyDescent="0.2">
      <c r="A563" s="116"/>
      <c r="B563" s="103"/>
      <c r="C563" s="151"/>
      <c r="D563" s="19"/>
      <c r="E563" s="18" t="s">
        <v>1108</v>
      </c>
      <c r="F563" s="106"/>
      <c r="G563" s="30"/>
      <c r="H563" s="18"/>
    </row>
    <row r="564" spans="1:8" x14ac:dyDescent="0.2">
      <c r="A564" s="116"/>
      <c r="B564" s="103"/>
      <c r="C564" s="151"/>
      <c r="D564" s="19">
        <v>42215</v>
      </c>
      <c r="E564" s="18" t="s">
        <v>1109</v>
      </c>
      <c r="F564" s="106"/>
      <c r="G564" s="30"/>
      <c r="H564" s="18"/>
    </row>
    <row r="565" spans="1:8" x14ac:dyDescent="0.2">
      <c r="A565" s="116"/>
      <c r="B565" s="103"/>
      <c r="C565" s="151"/>
      <c r="D565" s="19">
        <v>42215</v>
      </c>
      <c r="E565" s="18" t="s">
        <v>415</v>
      </c>
      <c r="F565" s="106"/>
      <c r="G565" s="30"/>
      <c r="H565" s="18"/>
    </row>
    <row r="566" spans="1:8" x14ac:dyDescent="0.2">
      <c r="A566" s="116"/>
      <c r="B566" s="103"/>
      <c r="C566" s="151"/>
      <c r="D566" s="19">
        <v>42215</v>
      </c>
      <c r="E566" s="18" t="s">
        <v>841</v>
      </c>
      <c r="F566" s="106"/>
      <c r="G566" s="30"/>
      <c r="H566" s="18"/>
    </row>
    <row r="567" spans="1:8" x14ac:dyDescent="0.2">
      <c r="A567" s="116"/>
      <c r="B567" s="103"/>
      <c r="C567" s="151"/>
      <c r="D567" s="19">
        <v>42215</v>
      </c>
      <c r="E567" s="18" t="s">
        <v>50</v>
      </c>
      <c r="F567" s="106"/>
      <c r="G567" s="30"/>
      <c r="H567" s="18"/>
    </row>
    <row r="568" spans="1:8" x14ac:dyDescent="0.2">
      <c r="A568" s="117"/>
      <c r="B568" s="104"/>
      <c r="C568" s="31"/>
      <c r="D568" s="22"/>
      <c r="E568" s="13"/>
      <c r="F568" s="107"/>
      <c r="G568" s="31"/>
      <c r="H568" s="13"/>
    </row>
    <row r="569" spans="1:8" x14ac:dyDescent="0.2">
      <c r="A569" s="114">
        <v>655</v>
      </c>
      <c r="B569" s="102" t="s">
        <v>54</v>
      </c>
      <c r="C569" s="72" t="s">
        <v>10</v>
      </c>
      <c r="D569" s="77">
        <f>MAX(D570:D583)-D570 - 2*INT((MAX(D570:D583)-D570)/7)</f>
        <v>67</v>
      </c>
      <c r="E569" s="72"/>
      <c r="F569" s="105" t="s">
        <v>21</v>
      </c>
      <c r="G569" s="29"/>
      <c r="H569" s="72"/>
    </row>
    <row r="570" spans="1:8" x14ac:dyDescent="0.2">
      <c r="A570" s="115">
        <v>41926</v>
      </c>
      <c r="B570" s="103" t="s">
        <v>55</v>
      </c>
      <c r="C570" s="18" t="s">
        <v>62</v>
      </c>
      <c r="D570" s="19">
        <v>41926</v>
      </c>
      <c r="E570" s="18" t="s">
        <v>758</v>
      </c>
      <c r="F570" s="106"/>
      <c r="G570" s="30"/>
      <c r="H570" s="18"/>
    </row>
    <row r="571" spans="1:8" x14ac:dyDescent="0.2">
      <c r="A571" s="116"/>
      <c r="B571" s="103" t="s">
        <v>8</v>
      </c>
      <c r="C571" s="18" t="s">
        <v>17</v>
      </c>
      <c r="D571" s="19">
        <v>41941</v>
      </c>
      <c r="E571" s="18" t="s">
        <v>767</v>
      </c>
      <c r="F571" s="106"/>
      <c r="G571" s="30"/>
      <c r="H571" s="18"/>
    </row>
    <row r="572" spans="1:8" x14ac:dyDescent="0.2">
      <c r="A572" s="116"/>
      <c r="B572" s="103" t="s">
        <v>11</v>
      </c>
      <c r="C572" s="23" t="s">
        <v>759</v>
      </c>
      <c r="D572" s="19"/>
      <c r="E572" s="18" t="s">
        <v>768</v>
      </c>
      <c r="F572" s="106"/>
      <c r="G572" s="108"/>
      <c r="H572" s="18"/>
    </row>
    <row r="573" spans="1:8" x14ac:dyDescent="0.2">
      <c r="A573" s="116"/>
      <c r="B573" s="103"/>
      <c r="C573" s="23" t="s">
        <v>760</v>
      </c>
      <c r="D573" s="19">
        <v>41957</v>
      </c>
      <c r="E573" s="18" t="s">
        <v>796</v>
      </c>
      <c r="F573" s="106"/>
      <c r="G573" s="108"/>
      <c r="H573" s="18"/>
    </row>
    <row r="574" spans="1:8" x14ac:dyDescent="0.2">
      <c r="A574" s="116"/>
      <c r="B574" s="103" t="s">
        <v>56</v>
      </c>
      <c r="C574" s="18" t="s">
        <v>761</v>
      </c>
      <c r="D574" s="19"/>
      <c r="E574" s="18" t="s">
        <v>532</v>
      </c>
      <c r="F574" s="106"/>
      <c r="G574" s="30"/>
      <c r="H574" s="18"/>
    </row>
    <row r="575" spans="1:8" x14ac:dyDescent="0.2">
      <c r="A575" s="116"/>
      <c r="B575" s="103" t="s">
        <v>57</v>
      </c>
      <c r="C575" s="18" t="s">
        <v>762</v>
      </c>
      <c r="D575" s="28">
        <v>41972</v>
      </c>
      <c r="E575" s="1" t="s">
        <v>834</v>
      </c>
      <c r="F575" s="106"/>
      <c r="G575" s="30"/>
      <c r="H575" s="18"/>
    </row>
    <row r="576" spans="1:8" x14ac:dyDescent="0.2">
      <c r="A576" s="116"/>
      <c r="B576" s="103" t="s">
        <v>24</v>
      </c>
      <c r="C576" s="30">
        <v>6020024</v>
      </c>
      <c r="D576" s="19">
        <v>41974</v>
      </c>
      <c r="E576" s="18" t="s">
        <v>818</v>
      </c>
      <c r="F576" s="106"/>
      <c r="G576" s="30"/>
      <c r="H576" s="18"/>
    </row>
    <row r="577" spans="1:8" x14ac:dyDescent="0.2">
      <c r="A577" s="116"/>
      <c r="B577" s="103"/>
      <c r="C577" s="30"/>
      <c r="D577" s="19"/>
      <c r="E577" s="18" t="s">
        <v>847</v>
      </c>
      <c r="F577" s="106"/>
      <c r="G577" s="30"/>
      <c r="H577" s="18"/>
    </row>
    <row r="578" spans="1:8" x14ac:dyDescent="0.2">
      <c r="A578" s="116"/>
      <c r="B578" s="173" t="s">
        <v>895</v>
      </c>
      <c r="C578" s="30"/>
      <c r="D578" s="19">
        <v>41982</v>
      </c>
      <c r="E578" s="18" t="s">
        <v>936</v>
      </c>
      <c r="F578" s="106"/>
      <c r="G578" s="30"/>
      <c r="H578" s="18"/>
    </row>
    <row r="579" spans="1:8" x14ac:dyDescent="0.2">
      <c r="A579" s="116"/>
      <c r="B579" s="103"/>
      <c r="C579" s="151" t="s">
        <v>973</v>
      </c>
      <c r="D579" s="19"/>
      <c r="E579" s="18" t="s">
        <v>937</v>
      </c>
      <c r="F579" s="106"/>
      <c r="G579" s="30"/>
      <c r="H579" s="18"/>
    </row>
    <row r="580" spans="1:8" x14ac:dyDescent="0.2">
      <c r="A580" s="116"/>
      <c r="B580" s="103"/>
      <c r="C580" s="156"/>
      <c r="D580" s="19">
        <v>42019</v>
      </c>
      <c r="E580" s="18" t="s">
        <v>868</v>
      </c>
      <c r="F580" s="106"/>
      <c r="G580" s="30"/>
      <c r="H580" s="18"/>
    </row>
    <row r="581" spans="1:8" x14ac:dyDescent="0.2">
      <c r="A581" s="116"/>
      <c r="B581" s="103"/>
      <c r="C581" s="156"/>
      <c r="D581" s="19">
        <v>42019</v>
      </c>
      <c r="E581" s="18" t="s">
        <v>415</v>
      </c>
      <c r="F581" s="106"/>
      <c r="G581" s="30"/>
      <c r="H581" s="18"/>
    </row>
    <row r="582" spans="1:8" x14ac:dyDescent="0.2">
      <c r="A582" s="116"/>
      <c r="B582" s="103"/>
      <c r="C582" s="151"/>
      <c r="D582" s="19">
        <v>42019</v>
      </c>
      <c r="E582" s="18" t="s">
        <v>50</v>
      </c>
      <c r="F582" s="106"/>
      <c r="G582" s="30"/>
      <c r="H582" s="18"/>
    </row>
    <row r="583" spans="1:8" x14ac:dyDescent="0.2">
      <c r="A583" s="117"/>
      <c r="B583" s="104"/>
      <c r="C583" s="31"/>
      <c r="D583" s="22"/>
      <c r="E583" s="13"/>
      <c r="F583" s="107"/>
      <c r="G583" s="31"/>
      <c r="H583" s="13"/>
    </row>
    <row r="584" spans="1:8" x14ac:dyDescent="0.2">
      <c r="A584" s="114">
        <v>656</v>
      </c>
      <c r="B584" s="102" t="s">
        <v>54</v>
      </c>
      <c r="C584" s="72" t="s">
        <v>969</v>
      </c>
      <c r="D584" s="77">
        <f>MAX(D585:D605)-D585 - 2*INT((MAX(D585:D605)-D585)/7)</f>
        <v>21</v>
      </c>
      <c r="E584" s="72"/>
      <c r="F584" s="105" t="s">
        <v>29</v>
      </c>
      <c r="G584" s="166"/>
      <c r="H584" s="72"/>
    </row>
    <row r="585" spans="1:8" x14ac:dyDescent="0.2">
      <c r="A585" s="115">
        <v>41947</v>
      </c>
      <c r="B585" s="103" t="s">
        <v>55</v>
      </c>
      <c r="C585" s="18" t="s">
        <v>62</v>
      </c>
      <c r="D585" s="19">
        <v>41947</v>
      </c>
      <c r="E585" s="18" t="s">
        <v>771</v>
      </c>
      <c r="F585" s="106"/>
      <c r="G585" s="168"/>
      <c r="H585" s="18"/>
    </row>
    <row r="586" spans="1:8" x14ac:dyDescent="0.2">
      <c r="A586" s="116"/>
      <c r="B586" s="103" t="s">
        <v>8</v>
      </c>
      <c r="C586" s="18" t="s">
        <v>17</v>
      </c>
      <c r="D586" s="19">
        <v>41941</v>
      </c>
      <c r="E586" s="18" t="s">
        <v>772</v>
      </c>
      <c r="F586" s="106"/>
      <c r="G586" s="168"/>
      <c r="H586" s="18"/>
    </row>
    <row r="587" spans="1:8" x14ac:dyDescent="0.2">
      <c r="A587" s="116"/>
      <c r="B587" s="103" t="s">
        <v>11</v>
      </c>
      <c r="C587" s="23" t="s">
        <v>769</v>
      </c>
      <c r="D587" s="19"/>
      <c r="E587" s="18" t="s">
        <v>768</v>
      </c>
      <c r="F587" s="106"/>
      <c r="G587" s="169"/>
      <c r="H587" s="18"/>
    </row>
    <row r="588" spans="1:8" x14ac:dyDescent="0.2">
      <c r="A588" s="116"/>
      <c r="B588" s="103"/>
      <c r="C588" s="23" t="s">
        <v>770</v>
      </c>
      <c r="D588" s="19">
        <v>41953</v>
      </c>
      <c r="E588" s="18" t="s">
        <v>773</v>
      </c>
      <c r="F588" s="106"/>
      <c r="G588" s="169"/>
      <c r="H588" s="18"/>
    </row>
    <row r="589" spans="1:8" x14ac:dyDescent="0.2">
      <c r="A589" s="116"/>
      <c r="B589" s="103" t="s">
        <v>56</v>
      </c>
      <c r="C589" s="18" t="s">
        <v>892</v>
      </c>
      <c r="D589" s="19">
        <v>41955</v>
      </c>
      <c r="E589" s="18" t="s">
        <v>774</v>
      </c>
      <c r="F589" s="106"/>
      <c r="G589" s="168"/>
      <c r="H589" s="18"/>
    </row>
    <row r="590" spans="1:8" x14ac:dyDescent="0.2">
      <c r="A590" s="116"/>
      <c r="B590" s="103" t="s">
        <v>57</v>
      </c>
      <c r="C590" s="18"/>
      <c r="D590" s="19"/>
      <c r="E590" s="18" t="s">
        <v>775</v>
      </c>
      <c r="F590" s="106"/>
      <c r="G590" s="168"/>
      <c r="H590" s="18"/>
    </row>
    <row r="591" spans="1:8" x14ac:dyDescent="0.2">
      <c r="A591" s="116"/>
      <c r="B591" s="103" t="s">
        <v>24</v>
      </c>
      <c r="C591" s="30"/>
      <c r="D591" s="19"/>
      <c r="E591" s="18" t="s">
        <v>776</v>
      </c>
      <c r="F591" s="106"/>
      <c r="G591" s="168"/>
      <c r="H591" s="18"/>
    </row>
    <row r="592" spans="1:8" x14ac:dyDescent="0.2">
      <c r="A592" s="116"/>
      <c r="B592" s="103"/>
      <c r="C592" s="30"/>
      <c r="D592" s="19">
        <v>41961</v>
      </c>
      <c r="E592" s="18" t="s">
        <v>777</v>
      </c>
      <c r="F592" s="106"/>
      <c r="G592" s="168"/>
      <c r="H592" s="18"/>
    </row>
    <row r="593" spans="1:8" x14ac:dyDescent="0.2">
      <c r="A593" s="116"/>
      <c r="B593" s="103"/>
      <c r="C593" s="156"/>
      <c r="D593" s="19"/>
      <c r="E593" s="18" t="s">
        <v>778</v>
      </c>
      <c r="F593" s="106"/>
      <c r="G593" s="168"/>
      <c r="H593" s="18"/>
    </row>
    <row r="594" spans="1:8" x14ac:dyDescent="0.2">
      <c r="A594" s="116"/>
      <c r="B594" s="103"/>
      <c r="C594" s="156"/>
      <c r="D594" s="19">
        <v>41961</v>
      </c>
      <c r="E594" s="18" t="s">
        <v>779</v>
      </c>
      <c r="F594" s="106"/>
      <c r="G594" s="168"/>
      <c r="H594" s="18"/>
    </row>
    <row r="595" spans="1:8" x14ac:dyDescent="0.2">
      <c r="A595" s="116"/>
      <c r="B595" s="103"/>
      <c r="C595" s="156"/>
      <c r="D595" s="19">
        <v>41963</v>
      </c>
      <c r="E595" s="18" t="s">
        <v>780</v>
      </c>
      <c r="F595" s="106"/>
      <c r="G595" s="168"/>
      <c r="H595" s="18"/>
    </row>
    <row r="596" spans="1:8" x14ac:dyDescent="0.2">
      <c r="A596" s="116"/>
      <c r="B596" s="103"/>
      <c r="C596" s="151"/>
      <c r="D596" s="19">
        <v>41968</v>
      </c>
      <c r="E596" s="18" t="s">
        <v>816</v>
      </c>
      <c r="F596" s="106"/>
      <c r="G596" s="168"/>
      <c r="H596" s="18"/>
    </row>
    <row r="597" spans="1:8" x14ac:dyDescent="0.2">
      <c r="A597" s="116"/>
      <c r="B597" s="103"/>
      <c r="C597" s="151"/>
      <c r="D597" s="19"/>
      <c r="E597" s="18" t="s">
        <v>817</v>
      </c>
      <c r="F597" s="106"/>
      <c r="G597" s="168"/>
      <c r="H597" s="18"/>
    </row>
    <row r="598" spans="1:8" x14ac:dyDescent="0.2">
      <c r="A598" s="116"/>
      <c r="B598" s="103"/>
      <c r="C598" s="151"/>
      <c r="D598" s="19">
        <v>41969</v>
      </c>
      <c r="E598" s="18" t="s">
        <v>822</v>
      </c>
      <c r="F598" s="106"/>
      <c r="G598" s="168"/>
      <c r="H598" s="18"/>
    </row>
    <row r="599" spans="1:8" x14ac:dyDescent="0.2">
      <c r="A599" s="116"/>
      <c r="B599" s="103"/>
      <c r="C599" s="151"/>
      <c r="D599" s="19"/>
      <c r="E599" s="18" t="s">
        <v>823</v>
      </c>
      <c r="F599" s="106"/>
      <c r="G599" s="168"/>
      <c r="H599" s="18"/>
    </row>
    <row r="600" spans="1:8" x14ac:dyDescent="0.2">
      <c r="A600" s="116"/>
      <c r="B600" s="103"/>
      <c r="C600" s="151"/>
      <c r="D600" s="19">
        <v>41970</v>
      </c>
      <c r="E600" s="18" t="s">
        <v>846</v>
      </c>
      <c r="F600" s="106"/>
      <c r="G600" s="168"/>
      <c r="H600" s="18"/>
    </row>
    <row r="601" spans="1:8" x14ac:dyDescent="0.2">
      <c r="A601" s="116"/>
      <c r="B601" s="103"/>
      <c r="C601" s="180"/>
      <c r="D601" s="19">
        <v>41975</v>
      </c>
      <c r="E601" s="18" t="s">
        <v>863</v>
      </c>
      <c r="F601" s="106"/>
      <c r="G601" s="168"/>
      <c r="H601" s="18"/>
    </row>
    <row r="602" spans="1:8" x14ac:dyDescent="0.2">
      <c r="A602" s="116"/>
      <c r="B602" s="103"/>
      <c r="C602" s="180"/>
      <c r="D602" s="19">
        <v>41976</v>
      </c>
      <c r="E602" s="18" t="s">
        <v>19</v>
      </c>
      <c r="F602" s="106"/>
      <c r="G602" s="168"/>
      <c r="H602" s="18"/>
    </row>
    <row r="603" spans="1:8" x14ac:dyDescent="0.2">
      <c r="A603" s="116"/>
      <c r="B603" s="103"/>
      <c r="C603" s="180"/>
      <c r="D603" s="19"/>
      <c r="E603" s="18"/>
      <c r="F603" s="106"/>
      <c r="G603" s="168"/>
      <c r="H603" s="18"/>
    </row>
    <row r="604" spans="1:8" x14ac:dyDescent="0.2">
      <c r="A604" s="116"/>
      <c r="B604" s="103"/>
      <c r="C604" s="151"/>
      <c r="D604" s="19"/>
      <c r="E604" s="18"/>
      <c r="F604" s="106"/>
      <c r="G604" s="168"/>
      <c r="H604" s="18"/>
    </row>
    <row r="605" spans="1:8" x14ac:dyDescent="0.2">
      <c r="A605" s="117"/>
      <c r="B605" s="104"/>
      <c r="C605" s="31"/>
      <c r="D605" s="22"/>
      <c r="E605" s="13"/>
      <c r="F605" s="107"/>
      <c r="G605" s="170"/>
      <c r="H605" s="13"/>
    </row>
    <row r="606" spans="1:8" x14ac:dyDescent="0.2">
      <c r="A606" s="114">
        <v>657</v>
      </c>
      <c r="B606" s="102" t="s">
        <v>54</v>
      </c>
      <c r="C606" s="72" t="s">
        <v>10</v>
      </c>
      <c r="D606" s="77">
        <f>MAX(D607:D620)-D607 - 2*INT((MAX(D607:D620)-D607)/7)</f>
        <v>204</v>
      </c>
      <c r="E606" s="72"/>
      <c r="F606" s="105" t="s">
        <v>1106</v>
      </c>
      <c r="G606" s="29"/>
      <c r="H606" s="1"/>
    </row>
    <row r="607" spans="1:8" x14ac:dyDescent="0.2">
      <c r="A607" s="115">
        <v>41953</v>
      </c>
      <c r="B607" s="103" t="s">
        <v>55</v>
      </c>
      <c r="C607" s="18" t="s">
        <v>460</v>
      </c>
      <c r="D607" s="19">
        <v>41956</v>
      </c>
      <c r="E607" s="18" t="s">
        <v>750</v>
      </c>
      <c r="F607" s="106"/>
      <c r="G607" s="30"/>
      <c r="H607" s="1"/>
    </row>
    <row r="608" spans="1:8" x14ac:dyDescent="0.2">
      <c r="A608" s="116"/>
      <c r="B608" s="103" t="s">
        <v>8</v>
      </c>
      <c r="C608" s="18" t="s">
        <v>18</v>
      </c>
      <c r="D608" s="19">
        <v>41956</v>
      </c>
      <c r="E608" s="18" t="s">
        <v>781</v>
      </c>
      <c r="F608" s="106"/>
      <c r="G608" s="30"/>
      <c r="H608" s="1"/>
    </row>
    <row r="609" spans="1:8" x14ac:dyDescent="0.2">
      <c r="A609" s="116"/>
      <c r="B609" s="103" t="s">
        <v>11</v>
      </c>
      <c r="C609" s="23" t="s">
        <v>746</v>
      </c>
      <c r="D609" s="19"/>
      <c r="E609" s="18" t="s">
        <v>681</v>
      </c>
      <c r="F609" s="106"/>
      <c r="G609" s="108"/>
      <c r="H609" s="1"/>
    </row>
    <row r="610" spans="1:8" x14ac:dyDescent="0.2">
      <c r="A610" s="116"/>
      <c r="B610" s="103"/>
      <c r="C610" s="23" t="s">
        <v>747</v>
      </c>
      <c r="D610" s="19">
        <v>41964</v>
      </c>
      <c r="E610" s="18" t="s">
        <v>824</v>
      </c>
      <c r="F610" s="106"/>
      <c r="G610" s="108"/>
      <c r="H610" s="1"/>
    </row>
    <row r="611" spans="1:8" x14ac:dyDescent="0.2">
      <c r="A611" s="116"/>
      <c r="B611" s="103" t="s">
        <v>56</v>
      </c>
      <c r="C611" s="18" t="s">
        <v>748</v>
      </c>
      <c r="D611" s="19"/>
      <c r="E611" s="18" t="s">
        <v>825</v>
      </c>
      <c r="F611" s="106"/>
      <c r="G611" s="30"/>
      <c r="H611" s="1"/>
    </row>
    <row r="612" spans="1:8" x14ac:dyDescent="0.2">
      <c r="A612" s="116"/>
      <c r="B612" s="103" t="s">
        <v>57</v>
      </c>
      <c r="C612" s="30" t="s">
        <v>749</v>
      </c>
      <c r="D612" s="19">
        <v>41970</v>
      </c>
      <c r="E612" s="18" t="s">
        <v>862</v>
      </c>
      <c r="F612" s="106"/>
      <c r="G612" s="30"/>
      <c r="H612" s="1"/>
    </row>
    <row r="613" spans="1:8" x14ac:dyDescent="0.2">
      <c r="A613" s="116"/>
      <c r="B613" s="103" t="s">
        <v>24</v>
      </c>
      <c r="C613" s="30">
        <v>3125739606</v>
      </c>
      <c r="D613" s="19"/>
      <c r="E613" s="18" t="s">
        <v>982</v>
      </c>
      <c r="F613" s="106"/>
      <c r="G613" s="30"/>
      <c r="H613" s="1"/>
    </row>
    <row r="614" spans="1:8" x14ac:dyDescent="0.2">
      <c r="A614" s="116"/>
      <c r="B614" s="103"/>
      <c r="C614" s="30"/>
      <c r="D614" s="19">
        <v>42020</v>
      </c>
      <c r="E614" s="18" t="s">
        <v>977</v>
      </c>
      <c r="F614" s="106"/>
      <c r="G614" s="30"/>
      <c r="H614" s="1"/>
    </row>
    <row r="615" spans="1:8" x14ac:dyDescent="0.2">
      <c r="A615" s="116"/>
      <c r="B615" s="103"/>
      <c r="C615" s="156"/>
      <c r="D615" s="19"/>
      <c r="E615" s="18" t="s">
        <v>980</v>
      </c>
      <c r="F615" s="106"/>
      <c r="G615" s="30"/>
      <c r="H615" s="1"/>
    </row>
    <row r="616" spans="1:8" x14ac:dyDescent="0.2">
      <c r="A616" s="116"/>
      <c r="B616" s="103"/>
      <c r="C616" s="156"/>
      <c r="D616" s="19"/>
      <c r="E616" s="18" t="s">
        <v>1104</v>
      </c>
      <c r="F616" s="106"/>
      <c r="G616" s="30"/>
      <c r="H616" s="1"/>
    </row>
    <row r="617" spans="1:8" x14ac:dyDescent="0.2">
      <c r="A617" s="116"/>
      <c r="B617" s="103"/>
      <c r="C617" s="156"/>
      <c r="D617" s="19">
        <v>42234</v>
      </c>
      <c r="E617" s="18" t="s">
        <v>1105</v>
      </c>
      <c r="F617" s="106"/>
      <c r="G617" s="30"/>
      <c r="H617" s="1"/>
    </row>
    <row r="618" spans="1:8" x14ac:dyDescent="0.2">
      <c r="A618" s="116"/>
      <c r="B618" s="103"/>
      <c r="C618" s="156"/>
      <c r="D618" s="19">
        <v>42237</v>
      </c>
      <c r="E618" s="18" t="s">
        <v>19</v>
      </c>
      <c r="F618" s="106"/>
      <c r="G618" s="30"/>
      <c r="H618" s="1"/>
    </row>
    <row r="619" spans="1:8" x14ac:dyDescent="0.2">
      <c r="A619" s="116"/>
      <c r="B619" s="103"/>
      <c r="C619" s="156"/>
      <c r="D619" s="19">
        <v>42240</v>
      </c>
      <c r="E619" s="181" t="s">
        <v>868</v>
      </c>
      <c r="F619" s="106"/>
      <c r="G619" s="30"/>
      <c r="H619" s="1"/>
    </row>
    <row r="620" spans="1:8" x14ac:dyDescent="0.2">
      <c r="A620" s="117"/>
      <c r="B620" s="104"/>
      <c r="C620" s="31"/>
      <c r="D620" s="22"/>
      <c r="E620" s="13"/>
      <c r="F620" s="107"/>
      <c r="G620" s="31"/>
      <c r="H620" s="1"/>
    </row>
    <row r="621" spans="1:8" x14ac:dyDescent="0.2">
      <c r="A621" s="114">
        <v>658</v>
      </c>
      <c r="B621" s="102" t="s">
        <v>54</v>
      </c>
      <c r="C621" s="72" t="s">
        <v>39</v>
      </c>
      <c r="D621" s="77">
        <f>MAX(D622:D632)-D622 - 2*INT((MAX(D622:D632)-D622)/7)</f>
        <v>71</v>
      </c>
      <c r="E621" s="72"/>
      <c r="F621" s="105" t="s">
        <v>284</v>
      </c>
      <c r="G621" s="29">
        <v>5000000</v>
      </c>
      <c r="H621" s="72"/>
    </row>
    <row r="622" spans="1:8" x14ac:dyDescent="0.2">
      <c r="A622" s="115">
        <v>41953</v>
      </c>
      <c r="B622" s="103" t="s">
        <v>55</v>
      </c>
      <c r="C622" s="18" t="s">
        <v>98</v>
      </c>
      <c r="D622" s="19">
        <v>41953</v>
      </c>
      <c r="E622" s="18" t="s">
        <v>808</v>
      </c>
      <c r="F622" s="106"/>
      <c r="G622" s="30"/>
      <c r="H622" s="18"/>
    </row>
    <row r="623" spans="1:8" x14ac:dyDescent="0.2">
      <c r="A623" s="116"/>
      <c r="B623" s="103" t="s">
        <v>8</v>
      </c>
      <c r="C623" s="18" t="s">
        <v>15</v>
      </c>
      <c r="D623" s="19"/>
      <c r="E623" s="18" t="s">
        <v>807</v>
      </c>
      <c r="F623" s="106"/>
      <c r="G623" s="30"/>
      <c r="H623" s="18"/>
    </row>
    <row r="624" spans="1:8" x14ac:dyDescent="0.2">
      <c r="A624" s="116"/>
      <c r="B624" s="103" t="s">
        <v>11</v>
      </c>
      <c r="C624" s="23" t="s">
        <v>805</v>
      </c>
      <c r="D624" s="19">
        <v>41956</v>
      </c>
      <c r="E624" s="18" t="s">
        <v>809</v>
      </c>
      <c r="F624" s="106"/>
      <c r="G624" s="108" t="s">
        <v>50</v>
      </c>
      <c r="H624" s="18"/>
    </row>
    <row r="625" spans="1:8" x14ac:dyDescent="0.2">
      <c r="A625" s="116"/>
      <c r="B625" s="103"/>
      <c r="C625" s="23" t="s">
        <v>806</v>
      </c>
      <c r="D625" s="19"/>
      <c r="E625" s="18" t="s">
        <v>810</v>
      </c>
      <c r="F625" s="106"/>
      <c r="G625" s="108"/>
      <c r="H625" s="18"/>
    </row>
    <row r="626" spans="1:8" x14ac:dyDescent="0.2">
      <c r="A626" s="116"/>
      <c r="B626" s="103" t="s">
        <v>56</v>
      </c>
      <c r="C626" s="18" t="s">
        <v>892</v>
      </c>
      <c r="D626" s="19"/>
      <c r="E626" s="18" t="s">
        <v>811</v>
      </c>
      <c r="F626" s="106"/>
      <c r="G626" s="30"/>
      <c r="H626" s="18"/>
    </row>
    <row r="627" spans="1:8" x14ac:dyDescent="0.2">
      <c r="A627" s="116"/>
      <c r="B627" s="103" t="s">
        <v>57</v>
      </c>
      <c r="C627" s="30"/>
      <c r="D627" s="19"/>
      <c r="E627" s="18" t="s">
        <v>996</v>
      </c>
      <c r="F627" s="106"/>
      <c r="G627" s="30"/>
      <c r="H627" s="18"/>
    </row>
    <row r="628" spans="1:8" x14ac:dyDescent="0.2">
      <c r="A628" s="116"/>
      <c r="B628" s="103" t="s">
        <v>24</v>
      </c>
      <c r="C628" s="30"/>
      <c r="D628" s="19">
        <v>42039</v>
      </c>
      <c r="E628" s="18" t="s">
        <v>995</v>
      </c>
      <c r="F628" s="106"/>
      <c r="G628" s="30"/>
      <c r="H628" s="18"/>
    </row>
    <row r="629" spans="1:8" x14ac:dyDescent="0.2">
      <c r="A629" s="116"/>
      <c r="B629" s="103"/>
      <c r="C629" s="30"/>
      <c r="D629" s="179">
        <v>42050</v>
      </c>
      <c r="E629" s="160" t="s">
        <v>415</v>
      </c>
      <c r="F629" s="106"/>
      <c r="G629" s="30"/>
      <c r="H629" s="18"/>
    </row>
    <row r="630" spans="1:8" x14ac:dyDescent="0.2">
      <c r="A630" s="116"/>
      <c r="B630" s="173" t="s">
        <v>896</v>
      </c>
      <c r="C630" s="30"/>
      <c r="D630" s="19"/>
      <c r="E630" s="18"/>
      <c r="F630" s="106"/>
      <c r="G630" s="30"/>
      <c r="H630" s="18"/>
    </row>
    <row r="631" spans="1:8" x14ac:dyDescent="0.2">
      <c r="A631" s="116"/>
      <c r="B631" s="103"/>
      <c r="C631" s="151"/>
      <c r="D631" s="19"/>
      <c r="E631" s="18"/>
      <c r="F631" s="106"/>
      <c r="G631" s="30"/>
      <c r="H631" s="18"/>
    </row>
    <row r="632" spans="1:8" x14ac:dyDescent="0.2">
      <c r="A632" s="117"/>
      <c r="B632" s="104"/>
      <c r="C632" s="31"/>
      <c r="D632" s="22"/>
      <c r="E632" s="13"/>
      <c r="F632" s="107"/>
      <c r="G632" s="31"/>
      <c r="H632" s="13"/>
    </row>
    <row r="633" spans="1:8" x14ac:dyDescent="0.2">
      <c r="A633" s="114">
        <v>659</v>
      </c>
      <c r="B633" s="102" t="s">
        <v>54</v>
      </c>
      <c r="C633" s="72" t="s">
        <v>10</v>
      </c>
      <c r="D633" s="77">
        <f>MAX(D634:D649)-D634 - 2*INT((MAX(D634:D649)-D634)/7)</f>
        <v>176</v>
      </c>
      <c r="E633" s="72"/>
      <c r="F633" s="105" t="s">
        <v>814</v>
      </c>
      <c r="G633" s="29"/>
      <c r="H633" s="18"/>
    </row>
    <row r="634" spans="1:8" x14ac:dyDescent="0.2">
      <c r="A634" s="115">
        <v>41962</v>
      </c>
      <c r="B634" s="103" t="s">
        <v>55</v>
      </c>
      <c r="C634" s="18" t="s">
        <v>751</v>
      </c>
      <c r="D634" s="19">
        <v>41967</v>
      </c>
      <c r="E634" s="18" t="s">
        <v>830</v>
      </c>
      <c r="F634" s="106"/>
      <c r="G634" s="30"/>
      <c r="H634" s="18"/>
    </row>
    <row r="635" spans="1:8" x14ac:dyDescent="0.2">
      <c r="A635" s="116"/>
      <c r="B635" s="103" t="s">
        <v>8</v>
      </c>
      <c r="C635" s="18" t="s">
        <v>28</v>
      </c>
      <c r="D635" s="19">
        <v>41967</v>
      </c>
      <c r="E635" s="18" t="s">
        <v>831</v>
      </c>
      <c r="F635" s="106"/>
      <c r="G635" s="30"/>
      <c r="H635" s="18"/>
    </row>
    <row r="636" spans="1:8" x14ac:dyDescent="0.2">
      <c r="A636" s="116"/>
      <c r="B636" s="103" t="s">
        <v>11</v>
      </c>
      <c r="C636" s="23" t="s">
        <v>782</v>
      </c>
      <c r="D636" s="19">
        <v>41967</v>
      </c>
      <c r="E636" s="18" t="s">
        <v>832</v>
      </c>
      <c r="F636" s="106"/>
      <c r="G636" s="108" t="s">
        <v>50</v>
      </c>
      <c r="H636" s="18"/>
    </row>
    <row r="637" spans="1:8" x14ac:dyDescent="0.2">
      <c r="A637" s="116"/>
      <c r="B637" s="103"/>
      <c r="C637" s="23" t="s">
        <v>783</v>
      </c>
      <c r="D637" s="19"/>
      <c r="E637" s="18" t="s">
        <v>784</v>
      </c>
      <c r="F637" s="106"/>
      <c r="G637" s="108"/>
      <c r="H637" s="18"/>
    </row>
    <row r="638" spans="1:8" x14ac:dyDescent="0.2">
      <c r="A638" s="116"/>
      <c r="B638" s="103" t="s">
        <v>56</v>
      </c>
      <c r="C638" s="18" t="s">
        <v>752</v>
      </c>
      <c r="D638" s="19">
        <v>41974</v>
      </c>
      <c r="E638" s="18" t="s">
        <v>859</v>
      </c>
      <c r="F638" s="106"/>
      <c r="G638" s="30"/>
      <c r="H638" s="18"/>
    </row>
    <row r="639" spans="1:8" x14ac:dyDescent="0.2">
      <c r="A639" s="116"/>
      <c r="B639" s="103" t="s">
        <v>57</v>
      </c>
      <c r="C639" s="18" t="s">
        <v>791</v>
      </c>
      <c r="D639" s="19"/>
      <c r="E639" s="18" t="s">
        <v>967</v>
      </c>
      <c r="F639" s="106"/>
      <c r="G639" s="30"/>
      <c r="H639" s="18"/>
    </row>
    <row r="640" spans="1:8" x14ac:dyDescent="0.2">
      <c r="A640" s="116"/>
      <c r="B640" s="103" t="s">
        <v>24</v>
      </c>
      <c r="C640" s="30" t="s">
        <v>792</v>
      </c>
      <c r="D640" s="19"/>
      <c r="E640" s="18" t="s">
        <v>968</v>
      </c>
      <c r="F640" s="106"/>
      <c r="G640" s="30"/>
      <c r="H640" s="18"/>
    </row>
    <row r="641" spans="1:8" x14ac:dyDescent="0.2">
      <c r="A641" s="116"/>
      <c r="B641" s="103"/>
      <c r="C641" s="30"/>
      <c r="D641" s="19">
        <v>42020</v>
      </c>
      <c r="E641" s="18" t="s">
        <v>977</v>
      </c>
      <c r="F641" s="106"/>
      <c r="G641" s="30"/>
      <c r="H641" s="18"/>
    </row>
    <row r="642" spans="1:8" x14ac:dyDescent="0.2">
      <c r="A642" s="116"/>
      <c r="B642" s="103"/>
      <c r="C642" s="30"/>
      <c r="D642" s="19"/>
      <c r="E642" s="18" t="s">
        <v>980</v>
      </c>
      <c r="F642" s="106"/>
      <c r="G642" s="30"/>
      <c r="H642" s="18"/>
    </row>
    <row r="643" spans="1:8" x14ac:dyDescent="0.2">
      <c r="A643" s="116"/>
      <c r="B643" s="103"/>
      <c r="C643" s="30"/>
      <c r="D643" s="19"/>
      <c r="E643" s="18" t="s">
        <v>1090</v>
      </c>
      <c r="F643" s="106"/>
      <c r="G643" s="30"/>
      <c r="H643" s="18"/>
    </row>
    <row r="644" spans="1:8" x14ac:dyDescent="0.2">
      <c r="A644" s="116"/>
      <c r="B644" s="103"/>
      <c r="C644" s="30"/>
      <c r="D644" s="19">
        <v>42152</v>
      </c>
      <c r="E644" s="18" t="s">
        <v>1092</v>
      </c>
      <c r="F644" s="106"/>
      <c r="G644" s="30"/>
      <c r="H644" s="18"/>
    </row>
    <row r="645" spans="1:8" x14ac:dyDescent="0.2">
      <c r="A645" s="116"/>
      <c r="B645" s="103"/>
      <c r="C645" s="30"/>
      <c r="D645" s="19"/>
      <c r="E645" s="18" t="s">
        <v>1091</v>
      </c>
      <c r="F645" s="106"/>
      <c r="G645" s="30"/>
      <c r="H645" s="18"/>
    </row>
    <row r="646" spans="1:8" x14ac:dyDescent="0.2">
      <c r="A646" s="116"/>
      <c r="B646" s="103"/>
      <c r="C646" s="30"/>
      <c r="D646" s="19">
        <v>42213</v>
      </c>
      <c r="E646" s="18" t="s">
        <v>415</v>
      </c>
      <c r="F646" s="106"/>
      <c r="G646" s="30"/>
      <c r="H646" s="18"/>
    </row>
    <row r="647" spans="1:8" x14ac:dyDescent="0.2">
      <c r="A647" s="116"/>
      <c r="B647" s="103"/>
      <c r="C647" s="30"/>
      <c r="D647" s="19"/>
      <c r="E647" s="18"/>
      <c r="F647" s="106"/>
      <c r="G647" s="30"/>
      <c r="H647" s="18"/>
    </row>
    <row r="648" spans="1:8" x14ac:dyDescent="0.2">
      <c r="A648" s="116"/>
      <c r="B648" s="103"/>
      <c r="C648" s="30"/>
      <c r="D648" s="19"/>
      <c r="E648" s="18"/>
      <c r="F648" s="106"/>
      <c r="G648" s="30"/>
      <c r="H648" s="18"/>
    </row>
    <row r="649" spans="1:8" x14ac:dyDescent="0.2">
      <c r="A649" s="117"/>
      <c r="B649" s="104"/>
      <c r="C649" s="31"/>
      <c r="D649" s="22"/>
      <c r="E649" s="13"/>
      <c r="F649" s="107"/>
      <c r="G649" s="31"/>
      <c r="H649" s="18"/>
    </row>
    <row r="650" spans="1:8" x14ac:dyDescent="0.2">
      <c r="A650" s="114">
        <v>661</v>
      </c>
      <c r="B650" s="102" t="s">
        <v>54</v>
      </c>
      <c r="C650" s="72" t="s">
        <v>10</v>
      </c>
      <c r="D650" s="77">
        <f>MAX(D651:D682)-D651 - 2*INT((MAX(D651:D682)-D651)/7)</f>
        <v>168</v>
      </c>
      <c r="E650" s="72"/>
      <c r="F650" s="105" t="s">
        <v>51</v>
      </c>
      <c r="G650" s="29"/>
      <c r="H650" s="18"/>
    </row>
    <row r="651" spans="1:8" x14ac:dyDescent="0.2">
      <c r="A651" s="115">
        <v>41963</v>
      </c>
      <c r="B651" s="103" t="s">
        <v>55</v>
      </c>
      <c r="C651" s="18" t="s">
        <v>62</v>
      </c>
      <c r="D651" s="19">
        <v>41964</v>
      </c>
      <c r="E651" s="160" t="s">
        <v>851</v>
      </c>
      <c r="F651" s="106"/>
      <c r="G651" s="30"/>
      <c r="H651" s="18"/>
    </row>
    <row r="652" spans="1:8" x14ac:dyDescent="0.2">
      <c r="A652" s="116"/>
      <c r="B652" s="103" t="s">
        <v>8</v>
      </c>
      <c r="C652" s="18" t="s">
        <v>26</v>
      </c>
      <c r="D652" s="19">
        <v>41967</v>
      </c>
      <c r="E652" s="18" t="s">
        <v>852</v>
      </c>
      <c r="F652" s="106"/>
      <c r="G652" s="30"/>
      <c r="H652" s="18"/>
    </row>
    <row r="653" spans="1:8" x14ac:dyDescent="0.2">
      <c r="A653" s="116"/>
      <c r="B653" s="103" t="s">
        <v>11</v>
      </c>
      <c r="C653" s="23" t="s">
        <v>856</v>
      </c>
      <c r="D653" s="19">
        <v>41969</v>
      </c>
      <c r="E653" s="18" t="s">
        <v>853</v>
      </c>
      <c r="F653" s="106"/>
      <c r="G653" s="108" t="s">
        <v>50</v>
      </c>
      <c r="H653" s="18"/>
    </row>
    <row r="654" spans="1:8" x14ac:dyDescent="0.2">
      <c r="A654" s="116"/>
      <c r="B654" s="103"/>
      <c r="C654" s="23" t="s">
        <v>857</v>
      </c>
      <c r="D654" s="19">
        <v>41976</v>
      </c>
      <c r="E654" s="18" t="s">
        <v>905</v>
      </c>
      <c r="F654" s="106"/>
      <c r="G654" s="108"/>
      <c r="H654" s="18"/>
    </row>
    <row r="655" spans="1:8" x14ac:dyDescent="0.2">
      <c r="A655" s="116"/>
      <c r="B655" s="103" t="s">
        <v>56</v>
      </c>
      <c r="C655" s="18" t="s">
        <v>854</v>
      </c>
      <c r="D655" s="19">
        <v>41989</v>
      </c>
      <c r="E655" s="18" t="s">
        <v>944</v>
      </c>
      <c r="F655" s="106"/>
      <c r="G655" s="30"/>
      <c r="H655" s="18"/>
    </row>
    <row r="656" spans="1:8" x14ac:dyDescent="0.2">
      <c r="A656" s="116"/>
      <c r="B656" s="103" t="s">
        <v>57</v>
      </c>
      <c r="C656" s="30" t="s">
        <v>855</v>
      </c>
      <c r="D656" s="19"/>
      <c r="E656" s="18" t="s">
        <v>945</v>
      </c>
      <c r="F656" s="106"/>
      <c r="G656" s="30"/>
      <c r="H656" s="18"/>
    </row>
    <row r="657" spans="1:8" x14ac:dyDescent="0.2">
      <c r="A657" s="116"/>
      <c r="B657" s="103" t="s">
        <v>24</v>
      </c>
      <c r="C657" s="30">
        <v>3115928492</v>
      </c>
      <c r="D657" s="19">
        <v>42088</v>
      </c>
      <c r="E657" s="18" t="s">
        <v>1031</v>
      </c>
      <c r="F657" s="106"/>
      <c r="G657" s="174"/>
      <c r="H657" s="18"/>
    </row>
    <row r="658" spans="1:8" x14ac:dyDescent="0.2">
      <c r="A658" s="116"/>
      <c r="B658" s="103"/>
      <c r="C658" s="30"/>
      <c r="D658" s="19"/>
      <c r="E658" s="18" t="s">
        <v>1032</v>
      </c>
      <c r="F658" s="106"/>
      <c r="G658" s="174"/>
      <c r="H658" s="18"/>
    </row>
    <row r="659" spans="1:8" x14ac:dyDescent="0.2">
      <c r="A659" s="116"/>
      <c r="B659" s="103"/>
      <c r="C659" s="156"/>
      <c r="D659" s="19">
        <v>42102</v>
      </c>
      <c r="E659" s="18" t="s">
        <v>1033</v>
      </c>
      <c r="F659" s="106"/>
      <c r="G659" s="30"/>
      <c r="H659" s="18"/>
    </row>
    <row r="660" spans="1:8" x14ac:dyDescent="0.2">
      <c r="A660" s="116"/>
      <c r="B660" s="103"/>
      <c r="C660" s="151"/>
      <c r="D660" s="19"/>
      <c r="E660" s="18" t="s">
        <v>1034</v>
      </c>
      <c r="F660" s="106"/>
      <c r="G660" s="30"/>
      <c r="H660" s="18"/>
    </row>
    <row r="661" spans="1:8" x14ac:dyDescent="0.2">
      <c r="A661" s="116"/>
      <c r="B661" s="103"/>
      <c r="C661" s="151"/>
      <c r="D661" s="19">
        <v>42103</v>
      </c>
      <c r="E661" s="18" t="s">
        <v>1049</v>
      </c>
      <c r="F661" s="106"/>
      <c r="G661" s="30"/>
      <c r="H661" s="18"/>
    </row>
    <row r="662" spans="1:8" x14ac:dyDescent="0.2">
      <c r="A662" s="116"/>
      <c r="B662" s="103"/>
      <c r="C662" s="151"/>
      <c r="D662" s="19"/>
      <c r="E662" s="18" t="s">
        <v>1050</v>
      </c>
      <c r="F662" s="106"/>
      <c r="G662" s="30"/>
      <c r="H662" s="18"/>
    </row>
    <row r="663" spans="1:8" x14ac:dyDescent="0.2">
      <c r="A663" s="116"/>
      <c r="B663" s="103"/>
      <c r="C663" s="151"/>
      <c r="D663" s="19">
        <v>42108</v>
      </c>
      <c r="E663" s="18" t="s">
        <v>1035</v>
      </c>
      <c r="F663" s="106"/>
      <c r="G663" s="30"/>
      <c r="H663" s="18"/>
    </row>
    <row r="664" spans="1:8" x14ac:dyDescent="0.2">
      <c r="A664" s="116"/>
      <c r="B664" s="103"/>
      <c r="C664" s="151"/>
      <c r="D664" s="19"/>
      <c r="E664" s="18" t="s">
        <v>1036</v>
      </c>
      <c r="F664" s="106"/>
      <c r="G664" s="30"/>
      <c r="H664" s="18"/>
    </row>
    <row r="665" spans="1:8" x14ac:dyDescent="0.2">
      <c r="A665" s="116"/>
      <c r="B665" s="103"/>
      <c r="C665" s="151"/>
      <c r="D665" s="19"/>
      <c r="E665" s="18" t="s">
        <v>1037</v>
      </c>
      <c r="F665" s="106"/>
      <c r="G665" s="30"/>
      <c r="H665" s="18"/>
    </row>
    <row r="666" spans="1:8" x14ac:dyDescent="0.2">
      <c r="A666" s="116"/>
      <c r="B666" s="103"/>
      <c r="C666" s="151"/>
      <c r="D666" s="19">
        <v>42114</v>
      </c>
      <c r="E666" s="18" t="s">
        <v>1051</v>
      </c>
      <c r="F666" s="106"/>
      <c r="G666" s="30"/>
      <c r="H666" s="18"/>
    </row>
    <row r="667" spans="1:8" x14ac:dyDescent="0.2">
      <c r="A667" s="116"/>
      <c r="B667" s="103"/>
      <c r="C667" s="151"/>
      <c r="D667" s="19">
        <v>42116</v>
      </c>
      <c r="E667" s="18" t="s">
        <v>1052</v>
      </c>
      <c r="F667" s="106"/>
      <c r="G667" s="30"/>
      <c r="H667" s="18"/>
    </row>
    <row r="668" spans="1:8" x14ac:dyDescent="0.2">
      <c r="A668" s="116"/>
      <c r="B668" s="103"/>
      <c r="C668" s="151"/>
      <c r="D668" s="19"/>
      <c r="E668" s="18" t="s">
        <v>1053</v>
      </c>
      <c r="F668" s="106"/>
      <c r="G668" s="30"/>
      <c r="H668" s="18"/>
    </row>
    <row r="669" spans="1:8" x14ac:dyDescent="0.2">
      <c r="A669" s="116"/>
      <c r="B669" s="103"/>
      <c r="C669" s="151"/>
      <c r="D669" s="19">
        <v>42157</v>
      </c>
      <c r="E669" s="18" t="s">
        <v>1054</v>
      </c>
      <c r="F669" s="106"/>
      <c r="G669" s="30"/>
      <c r="H669" s="18"/>
    </row>
    <row r="670" spans="1:8" x14ac:dyDescent="0.2">
      <c r="A670" s="116"/>
      <c r="B670" s="103"/>
      <c r="C670" s="151"/>
      <c r="D670" s="19">
        <v>42166</v>
      </c>
      <c r="E670" s="18" t="s">
        <v>1055</v>
      </c>
      <c r="F670" s="106"/>
      <c r="G670" s="30"/>
      <c r="H670" s="18"/>
    </row>
    <row r="671" spans="1:8" x14ac:dyDescent="0.2">
      <c r="A671" s="116"/>
      <c r="B671" s="103"/>
      <c r="C671" s="151"/>
      <c r="D671" s="19"/>
      <c r="E671" s="18" t="s">
        <v>1056</v>
      </c>
      <c r="F671" s="106"/>
      <c r="G671" s="30"/>
      <c r="H671" s="18"/>
    </row>
    <row r="672" spans="1:8" x14ac:dyDescent="0.2">
      <c r="A672" s="116"/>
      <c r="B672" s="103"/>
      <c r="C672" s="151"/>
      <c r="D672" s="19">
        <v>42166</v>
      </c>
      <c r="E672" s="18" t="s">
        <v>1057</v>
      </c>
      <c r="F672" s="106"/>
      <c r="G672" s="30"/>
      <c r="H672" s="18"/>
    </row>
    <row r="673" spans="1:8" x14ac:dyDescent="0.2">
      <c r="A673" s="116"/>
      <c r="B673" s="103"/>
      <c r="C673" s="151"/>
      <c r="D673" s="19"/>
      <c r="E673" s="18" t="s">
        <v>1058</v>
      </c>
      <c r="F673" s="106"/>
      <c r="G673" s="30"/>
      <c r="H673" s="18"/>
    </row>
    <row r="674" spans="1:8" x14ac:dyDescent="0.2">
      <c r="A674" s="116"/>
      <c r="B674" s="103"/>
      <c r="C674" s="151"/>
      <c r="D674" s="19">
        <v>42177</v>
      </c>
      <c r="E674" s="18" t="s">
        <v>1078</v>
      </c>
      <c r="F674" s="106"/>
      <c r="G674" s="30"/>
      <c r="H674" s="18"/>
    </row>
    <row r="675" spans="1:8" x14ac:dyDescent="0.2">
      <c r="A675" s="116"/>
      <c r="B675" s="103"/>
      <c r="C675" s="151"/>
      <c r="D675" s="19"/>
      <c r="E675" s="18" t="s">
        <v>1079</v>
      </c>
      <c r="F675" s="106"/>
      <c r="G675" s="30"/>
      <c r="H675" s="18"/>
    </row>
    <row r="676" spans="1:8" x14ac:dyDescent="0.2">
      <c r="A676" s="116"/>
      <c r="B676" s="103"/>
      <c r="C676" s="151"/>
      <c r="D676" s="19">
        <v>42178</v>
      </c>
      <c r="E676" s="18" t="s">
        <v>1080</v>
      </c>
      <c r="F676" s="106"/>
      <c r="G676" s="30"/>
      <c r="H676" s="18"/>
    </row>
    <row r="677" spans="1:8" x14ac:dyDescent="0.2">
      <c r="A677" s="116"/>
      <c r="B677" s="103"/>
      <c r="C677" s="151"/>
      <c r="D677" s="19">
        <v>42188</v>
      </c>
      <c r="E677" s="18" t="s">
        <v>1081</v>
      </c>
      <c r="F677" s="106"/>
      <c r="G677" s="30"/>
      <c r="H677" s="18"/>
    </row>
    <row r="678" spans="1:8" x14ac:dyDescent="0.2">
      <c r="A678" s="116"/>
      <c r="B678" s="103"/>
      <c r="C678" s="151"/>
      <c r="D678" s="19">
        <v>42194</v>
      </c>
      <c r="E678" s="18" t="s">
        <v>415</v>
      </c>
      <c r="F678" s="106"/>
      <c r="G678" s="30"/>
      <c r="H678" s="18"/>
    </row>
    <row r="679" spans="1:8" x14ac:dyDescent="0.2">
      <c r="A679" s="116"/>
      <c r="B679" s="103"/>
      <c r="C679" s="151"/>
      <c r="D679" s="19">
        <v>42194</v>
      </c>
      <c r="E679" s="18" t="s">
        <v>1082</v>
      </c>
      <c r="F679" s="106"/>
      <c r="G679" s="30"/>
      <c r="H679" s="18"/>
    </row>
    <row r="680" spans="1:8" x14ac:dyDescent="0.2">
      <c r="A680" s="116"/>
      <c r="B680" s="103"/>
      <c r="C680" s="151"/>
      <c r="D680" s="19">
        <v>42194</v>
      </c>
      <c r="E680" s="18" t="s">
        <v>1083</v>
      </c>
      <c r="F680" s="106"/>
      <c r="G680" s="30"/>
      <c r="H680" s="18"/>
    </row>
    <row r="681" spans="1:8" x14ac:dyDescent="0.2">
      <c r="A681" s="116"/>
      <c r="B681" s="103"/>
      <c r="C681" s="151"/>
      <c r="D681" s="19">
        <v>42198</v>
      </c>
      <c r="E681" s="18" t="s">
        <v>1084</v>
      </c>
      <c r="F681" s="106"/>
      <c r="G681" s="30"/>
      <c r="H681" s="18"/>
    </row>
    <row r="682" spans="1:8" x14ac:dyDescent="0.2">
      <c r="A682" s="117"/>
      <c r="B682" s="104"/>
      <c r="C682" s="31"/>
      <c r="D682" s="22"/>
      <c r="E682" s="13"/>
      <c r="F682" s="107"/>
      <c r="G682" s="31"/>
      <c r="H682" s="18"/>
    </row>
    <row r="683" spans="1:8" x14ac:dyDescent="0.2">
      <c r="A683" s="114">
        <v>662</v>
      </c>
      <c r="B683" s="102" t="s">
        <v>54</v>
      </c>
      <c r="C683" s="72" t="s">
        <v>10</v>
      </c>
      <c r="D683" s="77">
        <f>MAX(D684:D695)-D684 - 2*INT((MAX(D684:D695)-D684)/7)</f>
        <v>80</v>
      </c>
      <c r="E683" s="72"/>
      <c r="F683" s="105" t="s">
        <v>1119</v>
      </c>
      <c r="G683" s="29"/>
      <c r="H683" s="72"/>
    </row>
    <row r="684" spans="1:8" x14ac:dyDescent="0.2">
      <c r="A684" s="115">
        <v>41975</v>
      </c>
      <c r="B684" s="103" t="s">
        <v>55</v>
      </c>
      <c r="C684" s="18" t="s">
        <v>62</v>
      </c>
      <c r="D684" s="19">
        <v>41976</v>
      </c>
      <c r="E684" s="160" t="s">
        <v>898</v>
      </c>
      <c r="F684" s="106"/>
      <c r="G684" s="30"/>
      <c r="H684" s="18"/>
    </row>
    <row r="685" spans="1:8" x14ac:dyDescent="0.2">
      <c r="A685" s="116"/>
      <c r="B685" s="103" t="s">
        <v>8</v>
      </c>
      <c r="C685" s="18" t="s">
        <v>28</v>
      </c>
      <c r="D685" s="19">
        <v>41976</v>
      </c>
      <c r="E685" s="18" t="s">
        <v>907</v>
      </c>
      <c r="F685" s="106"/>
      <c r="G685" s="30"/>
      <c r="H685" s="18"/>
    </row>
    <row r="686" spans="1:8" x14ac:dyDescent="0.2">
      <c r="A686" s="116"/>
      <c r="B686" s="103" t="s">
        <v>11</v>
      </c>
      <c r="C686" s="23" t="s">
        <v>871</v>
      </c>
      <c r="D686" s="19">
        <v>41985</v>
      </c>
      <c r="E686" s="18" t="s">
        <v>908</v>
      </c>
      <c r="F686" s="106"/>
      <c r="G686" s="108"/>
      <c r="H686" s="18"/>
    </row>
    <row r="687" spans="1:8" x14ac:dyDescent="0.2">
      <c r="A687" s="116"/>
      <c r="B687" s="103"/>
      <c r="C687" s="23" t="s">
        <v>872</v>
      </c>
      <c r="D687" s="19"/>
      <c r="E687" s="18" t="s">
        <v>938</v>
      </c>
      <c r="F687" s="106"/>
      <c r="G687" s="108"/>
      <c r="H687" s="18"/>
    </row>
    <row r="688" spans="1:8" x14ac:dyDescent="0.2">
      <c r="A688" s="116"/>
      <c r="B688" s="103" t="s">
        <v>56</v>
      </c>
      <c r="C688" s="18" t="s">
        <v>167</v>
      </c>
      <c r="D688" s="19"/>
      <c r="E688" s="18" t="s">
        <v>939</v>
      </c>
      <c r="F688" s="106"/>
      <c r="G688" s="30"/>
      <c r="H688" s="18"/>
    </row>
    <row r="689" spans="1:8" x14ac:dyDescent="0.2">
      <c r="A689" s="116"/>
      <c r="B689" s="103" t="s">
        <v>57</v>
      </c>
      <c r="C689" s="30"/>
      <c r="D689" s="19"/>
      <c r="E689" s="18" t="s">
        <v>940</v>
      </c>
      <c r="F689" s="106"/>
      <c r="G689" s="30"/>
      <c r="H689" s="18"/>
    </row>
    <row r="690" spans="1:8" x14ac:dyDescent="0.2">
      <c r="A690" s="116"/>
      <c r="B690" s="103" t="s">
        <v>24</v>
      </c>
      <c r="C690" s="30"/>
      <c r="D690" s="19">
        <v>42024</v>
      </c>
      <c r="E690" s="18" t="s">
        <v>955</v>
      </c>
      <c r="F690" s="106"/>
      <c r="G690" s="30"/>
      <c r="H690" s="18"/>
    </row>
    <row r="691" spans="1:8" x14ac:dyDescent="0.2">
      <c r="A691" s="116"/>
      <c r="B691" s="103"/>
      <c r="C691" s="30"/>
      <c r="D691" s="19">
        <v>42073</v>
      </c>
      <c r="E691" s="18" t="s">
        <v>1026</v>
      </c>
      <c r="F691" s="106"/>
      <c r="G691" s="30"/>
      <c r="H691" s="18"/>
    </row>
    <row r="692" spans="1:8" x14ac:dyDescent="0.2">
      <c r="A692" s="116"/>
      <c r="B692" s="103"/>
      <c r="C692" s="156"/>
      <c r="D692" s="19">
        <v>42080</v>
      </c>
      <c r="E692" s="18" t="s">
        <v>1030</v>
      </c>
      <c r="F692" s="106"/>
      <c r="G692" s="30"/>
      <c r="H692" s="18"/>
    </row>
    <row r="693" spans="1:8" x14ac:dyDescent="0.2">
      <c r="A693" s="116"/>
      <c r="B693" s="103"/>
      <c r="C693" s="156"/>
      <c r="D693" s="19">
        <v>42088</v>
      </c>
      <c r="E693" s="18" t="s">
        <v>415</v>
      </c>
      <c r="F693" s="106"/>
      <c r="G693" s="30"/>
      <c r="H693" s="18"/>
    </row>
    <row r="694" spans="1:8" x14ac:dyDescent="0.2">
      <c r="A694" s="116"/>
      <c r="B694" s="103"/>
      <c r="C694" s="151"/>
      <c r="D694" s="19"/>
      <c r="E694" s="18"/>
      <c r="F694" s="106"/>
      <c r="G694" s="30"/>
      <c r="H694" s="18"/>
    </row>
    <row r="695" spans="1:8" x14ac:dyDescent="0.2">
      <c r="A695" s="117"/>
      <c r="B695" s="104"/>
      <c r="C695" s="31"/>
      <c r="D695" s="22"/>
      <c r="E695" s="13"/>
      <c r="F695" s="107"/>
      <c r="G695" s="31"/>
      <c r="H695" s="13"/>
    </row>
    <row r="696" spans="1:8" x14ac:dyDescent="0.2">
      <c r="A696" s="114">
        <v>665</v>
      </c>
      <c r="B696" s="102" t="s">
        <v>54</v>
      </c>
      <c r="C696" s="72" t="s">
        <v>10</v>
      </c>
      <c r="D696" s="77">
        <f>MAX(D697:D707)-D697 - 2*INT((MAX(D697:D707)-D697)/7)</f>
        <v>4</v>
      </c>
      <c r="E696" s="72"/>
      <c r="F696" s="105" t="s">
        <v>51</v>
      </c>
      <c r="G696" s="29"/>
      <c r="H696" s="72"/>
    </row>
    <row r="697" spans="1:8" x14ac:dyDescent="0.2">
      <c r="A697" s="115">
        <v>41982</v>
      </c>
      <c r="B697" s="103" t="s">
        <v>55</v>
      </c>
      <c r="C697" s="18" t="s">
        <v>887</v>
      </c>
      <c r="D697" s="19">
        <v>41984</v>
      </c>
      <c r="E697" s="160" t="s">
        <v>1014</v>
      </c>
      <c r="F697" s="106"/>
      <c r="G697" s="30"/>
      <c r="H697" s="18"/>
    </row>
    <row r="698" spans="1:8" x14ac:dyDescent="0.2">
      <c r="A698" s="116"/>
      <c r="B698" s="103" t="s">
        <v>8</v>
      </c>
      <c r="C698" s="18" t="s">
        <v>28</v>
      </c>
      <c r="D698" s="19">
        <v>41988</v>
      </c>
      <c r="E698" s="18" t="s">
        <v>1015</v>
      </c>
      <c r="F698" s="106"/>
      <c r="G698" s="30"/>
      <c r="H698" s="18"/>
    </row>
    <row r="699" spans="1:8" x14ac:dyDescent="0.2">
      <c r="A699" s="116"/>
      <c r="B699" s="103" t="s">
        <v>11</v>
      </c>
      <c r="C699" s="23" t="s">
        <v>888</v>
      </c>
      <c r="D699" s="19">
        <v>41988</v>
      </c>
      <c r="E699" s="18" t="s">
        <v>1016</v>
      </c>
      <c r="F699" s="106"/>
      <c r="G699" s="108" t="s">
        <v>50</v>
      </c>
      <c r="H699" s="18"/>
    </row>
    <row r="700" spans="1:8" x14ac:dyDescent="0.2">
      <c r="A700" s="116"/>
      <c r="B700" s="103"/>
      <c r="C700" s="23" t="s">
        <v>889</v>
      </c>
      <c r="D700" s="19">
        <v>41988</v>
      </c>
      <c r="E700" s="18" t="s">
        <v>415</v>
      </c>
      <c r="F700" s="106"/>
      <c r="G700" s="108"/>
      <c r="H700" s="18"/>
    </row>
    <row r="701" spans="1:8" x14ac:dyDescent="0.2">
      <c r="A701" s="116"/>
      <c r="B701" s="103" t="s">
        <v>56</v>
      </c>
      <c r="C701" s="18" t="s">
        <v>890</v>
      </c>
      <c r="D701" s="19"/>
      <c r="E701" s="18"/>
      <c r="F701" s="106"/>
      <c r="G701" s="30"/>
      <c r="H701" s="18"/>
    </row>
    <row r="702" spans="1:8" x14ac:dyDescent="0.2">
      <c r="A702" s="116"/>
      <c r="B702" s="103" t="s">
        <v>57</v>
      </c>
      <c r="C702" s="30" t="s">
        <v>891</v>
      </c>
      <c r="D702" s="19"/>
      <c r="E702" s="18"/>
      <c r="F702" s="106"/>
      <c r="G702" s="30"/>
      <c r="H702" s="18"/>
    </row>
    <row r="703" spans="1:8" x14ac:dyDescent="0.2">
      <c r="A703" s="116"/>
      <c r="B703" s="103" t="s">
        <v>24</v>
      </c>
      <c r="C703" s="30"/>
      <c r="D703" s="19"/>
      <c r="E703" s="18"/>
      <c r="F703" s="106"/>
      <c r="G703" s="30"/>
      <c r="H703" s="18"/>
    </row>
    <row r="704" spans="1:8" x14ac:dyDescent="0.2">
      <c r="A704" s="116"/>
      <c r="B704" s="103"/>
      <c r="C704" s="30"/>
      <c r="D704" s="19"/>
      <c r="E704" s="18"/>
      <c r="F704" s="106"/>
      <c r="G704" s="30"/>
      <c r="H704" s="18"/>
    </row>
    <row r="705" spans="1:8" x14ac:dyDescent="0.2">
      <c r="A705" s="116"/>
      <c r="B705" s="173" t="s">
        <v>897</v>
      </c>
      <c r="C705" s="156"/>
      <c r="D705" s="19"/>
      <c r="E705" s="18"/>
      <c r="F705" s="106"/>
      <c r="G705" s="30"/>
      <c r="H705" s="18"/>
    </row>
    <row r="706" spans="1:8" x14ac:dyDescent="0.2">
      <c r="A706" s="116"/>
      <c r="B706" s="103"/>
      <c r="C706" s="151"/>
      <c r="D706" s="19"/>
      <c r="E706" s="18"/>
      <c r="F706" s="106"/>
      <c r="G706" s="30"/>
      <c r="H706" s="18"/>
    </row>
    <row r="707" spans="1:8" x14ac:dyDescent="0.2">
      <c r="A707" s="117"/>
      <c r="B707" s="104"/>
      <c r="C707" s="31"/>
      <c r="D707" s="22"/>
      <c r="E707" s="13"/>
      <c r="F707" s="107"/>
      <c r="G707" s="31"/>
      <c r="H707" s="13"/>
    </row>
    <row r="708" spans="1:8" x14ac:dyDescent="0.2">
      <c r="A708" s="75"/>
      <c r="B708" s="102"/>
      <c r="C708" s="72"/>
      <c r="D708" s="77"/>
      <c r="E708" s="72"/>
      <c r="F708" s="105"/>
      <c r="G708" s="166"/>
      <c r="H708" s="119"/>
    </row>
    <row r="709" spans="1:8" x14ac:dyDescent="0.2">
      <c r="A709" s="20"/>
      <c r="B709" s="103"/>
      <c r="C709" s="18"/>
      <c r="D709" s="19"/>
      <c r="E709" s="18"/>
      <c r="F709" s="106"/>
      <c r="G709" s="168"/>
      <c r="H709" s="120"/>
    </row>
    <row r="710" spans="1:8" x14ac:dyDescent="0.2">
      <c r="A710" s="16"/>
      <c r="B710" s="103"/>
      <c r="C710" s="18"/>
      <c r="D710" s="19"/>
      <c r="E710" s="18"/>
      <c r="F710" s="106"/>
      <c r="G710" s="168"/>
      <c r="H710" s="120"/>
    </row>
    <row r="711" spans="1:8" x14ac:dyDescent="0.2">
      <c r="A711" s="16"/>
      <c r="B711" s="103"/>
      <c r="C711" s="23"/>
      <c r="D711" s="19"/>
      <c r="E711" s="18"/>
      <c r="F711" s="106"/>
      <c r="G711" s="169"/>
      <c r="H711" s="120"/>
    </row>
    <row r="712" spans="1:8" x14ac:dyDescent="0.2">
      <c r="A712" s="16"/>
      <c r="B712" s="103"/>
      <c r="C712" s="23"/>
      <c r="D712" s="19"/>
      <c r="E712" s="18"/>
      <c r="F712" s="106"/>
      <c r="G712" s="168"/>
      <c r="H712" s="120"/>
    </row>
    <row r="713" spans="1:8" x14ac:dyDescent="0.2">
      <c r="A713" s="16"/>
      <c r="B713" s="103"/>
      <c r="C713" s="18"/>
      <c r="D713" s="19"/>
      <c r="E713" s="18"/>
      <c r="F713" s="106"/>
      <c r="G713" s="168"/>
      <c r="H713" s="120"/>
    </row>
    <row r="714" spans="1:8" x14ac:dyDescent="0.2">
      <c r="A714" s="16"/>
      <c r="B714" s="103"/>
      <c r="C714" s="30"/>
      <c r="D714" s="19"/>
      <c r="E714" s="18"/>
      <c r="F714" s="106"/>
      <c r="G714" s="168"/>
      <c r="H714" s="120"/>
    </row>
    <row r="715" spans="1:8" x14ac:dyDescent="0.2">
      <c r="A715" s="16"/>
      <c r="B715" s="103"/>
      <c r="C715" s="30"/>
      <c r="D715" s="19"/>
      <c r="E715" s="18"/>
      <c r="F715" s="106"/>
      <c r="G715" s="168"/>
      <c r="H715" s="120"/>
    </row>
    <row r="716" spans="1:8" x14ac:dyDescent="0.2">
      <c r="A716" s="16"/>
      <c r="B716" s="103"/>
      <c r="C716" s="30"/>
      <c r="D716" s="19"/>
      <c r="E716" s="109"/>
      <c r="F716" s="106"/>
      <c r="G716" s="168"/>
      <c r="H716" s="120"/>
    </row>
    <row r="717" spans="1:8" x14ac:dyDescent="0.2">
      <c r="A717" s="16"/>
      <c r="B717" s="103"/>
      <c r="C717" s="30"/>
      <c r="D717" s="19"/>
      <c r="E717" s="109"/>
      <c r="F717" s="106"/>
      <c r="G717" s="168"/>
      <c r="H717" s="120"/>
    </row>
    <row r="718" spans="1:8" x14ac:dyDescent="0.2">
      <c r="A718" s="16"/>
      <c r="B718" s="103"/>
      <c r="C718" s="30"/>
      <c r="D718" s="19"/>
      <c r="E718" s="109"/>
      <c r="F718" s="106"/>
      <c r="G718" s="168"/>
      <c r="H718" s="120"/>
    </row>
    <row r="719" spans="1:8" x14ac:dyDescent="0.2">
      <c r="A719" s="21"/>
      <c r="B719" s="104"/>
      <c r="C719" s="31"/>
      <c r="D719" s="22"/>
      <c r="E719" s="13"/>
      <c r="F719" s="107"/>
      <c r="G719" s="170"/>
      <c r="H719" s="121"/>
    </row>
    <row r="720" spans="1:8" x14ac:dyDescent="0.2">
      <c r="A720" s="75"/>
      <c r="B720" s="76"/>
      <c r="C720" s="72"/>
      <c r="D720" s="77"/>
      <c r="E720" s="18"/>
      <c r="F720" s="47"/>
      <c r="G720" s="168"/>
      <c r="H720" s="119"/>
    </row>
    <row r="721" spans="1:8" x14ac:dyDescent="0.2">
      <c r="A721" s="20"/>
      <c r="B721" s="17"/>
      <c r="C721" s="18"/>
      <c r="D721" s="19"/>
      <c r="E721" s="18"/>
      <c r="F721" s="47"/>
      <c r="G721" s="168"/>
      <c r="H721" s="120"/>
    </row>
    <row r="722" spans="1:8" x14ac:dyDescent="0.2">
      <c r="A722" s="16"/>
      <c r="B722" s="17"/>
      <c r="C722" s="18"/>
      <c r="D722" s="19"/>
      <c r="E722" s="18"/>
      <c r="F722" s="47"/>
      <c r="G722" s="168"/>
      <c r="H722" s="120"/>
    </row>
    <row r="723" spans="1:8" x14ac:dyDescent="0.2">
      <c r="A723" s="16"/>
      <c r="B723" s="17"/>
      <c r="C723" s="23"/>
      <c r="D723" s="19"/>
      <c r="E723" s="18"/>
      <c r="F723" s="47"/>
      <c r="G723" s="168"/>
      <c r="H723" s="120"/>
    </row>
    <row r="724" spans="1:8" x14ac:dyDescent="0.2">
      <c r="A724" s="16"/>
      <c r="B724" s="17"/>
      <c r="C724" s="23"/>
      <c r="D724" s="19"/>
      <c r="E724" s="18"/>
      <c r="F724" s="47"/>
      <c r="G724" s="168"/>
      <c r="H724" s="120"/>
    </row>
    <row r="725" spans="1:8" x14ac:dyDescent="0.2">
      <c r="A725" s="16"/>
      <c r="B725" s="17"/>
      <c r="C725" s="18"/>
      <c r="D725" s="19"/>
      <c r="E725" s="18"/>
      <c r="F725" s="47"/>
      <c r="G725" s="168"/>
      <c r="H725" s="120"/>
    </row>
    <row r="726" spans="1:8" x14ac:dyDescent="0.2">
      <c r="A726" s="16"/>
      <c r="B726" s="17"/>
      <c r="C726" s="30"/>
      <c r="D726" s="19"/>
      <c r="E726" s="18"/>
      <c r="F726" s="47"/>
      <c r="G726" s="168"/>
      <c r="H726" s="120"/>
    </row>
    <row r="727" spans="1:8" x14ac:dyDescent="0.2">
      <c r="A727" s="16"/>
      <c r="B727" s="17"/>
      <c r="C727" s="30"/>
      <c r="D727" s="19"/>
      <c r="E727" s="18"/>
      <c r="F727" s="47"/>
      <c r="G727" s="168"/>
      <c r="H727" s="120"/>
    </row>
    <row r="728" spans="1:8" x14ac:dyDescent="0.2">
      <c r="A728" s="16"/>
      <c r="B728" s="17"/>
      <c r="C728" s="30"/>
      <c r="D728" s="19"/>
      <c r="E728" s="18"/>
      <c r="F728" s="47"/>
      <c r="G728" s="168"/>
      <c r="H728" s="120"/>
    </row>
    <row r="729" spans="1:8" x14ac:dyDescent="0.2">
      <c r="A729" s="16"/>
      <c r="B729" s="17"/>
      <c r="C729" s="30"/>
      <c r="D729" s="19"/>
      <c r="E729" s="18"/>
      <c r="F729" s="47"/>
      <c r="G729" s="168"/>
      <c r="H729" s="121"/>
    </row>
    <row r="730" spans="1:8" x14ac:dyDescent="0.2">
      <c r="A730" s="75"/>
      <c r="B730" s="76"/>
      <c r="C730" s="72"/>
      <c r="D730" s="77"/>
      <c r="E730" s="72"/>
      <c r="F730" s="34"/>
      <c r="G730" s="166"/>
      <c r="H730" s="119"/>
    </row>
    <row r="731" spans="1:8" x14ac:dyDescent="0.2">
      <c r="A731" s="20"/>
      <c r="B731" s="17"/>
      <c r="C731" s="18"/>
      <c r="D731" s="19"/>
      <c r="E731" s="18"/>
      <c r="F731" s="47"/>
      <c r="G731" s="168"/>
      <c r="H731" s="120"/>
    </row>
    <row r="732" spans="1:8" x14ac:dyDescent="0.2">
      <c r="A732" s="16"/>
      <c r="B732" s="17"/>
      <c r="C732" s="18"/>
      <c r="D732" s="19"/>
      <c r="E732" s="18"/>
      <c r="F732" s="47"/>
      <c r="G732" s="168"/>
      <c r="H732" s="120"/>
    </row>
    <row r="733" spans="1:8" x14ac:dyDescent="0.2">
      <c r="A733" s="16"/>
      <c r="B733" s="17"/>
      <c r="C733" s="23"/>
      <c r="D733" s="19"/>
      <c r="E733" s="18"/>
      <c r="F733" s="47"/>
      <c r="G733" s="168"/>
      <c r="H733" s="120"/>
    </row>
    <row r="734" spans="1:8" x14ac:dyDescent="0.2">
      <c r="A734" s="16"/>
      <c r="B734" s="17"/>
      <c r="C734" s="23"/>
      <c r="D734" s="19"/>
      <c r="E734" s="18"/>
      <c r="F734" s="47"/>
      <c r="G734" s="168"/>
      <c r="H734" s="120"/>
    </row>
    <row r="735" spans="1:8" x14ac:dyDescent="0.2">
      <c r="A735" s="16"/>
      <c r="B735" s="17"/>
      <c r="C735" s="18"/>
      <c r="D735" s="19"/>
      <c r="E735" s="18"/>
      <c r="F735" s="47"/>
      <c r="G735" s="168"/>
      <c r="H735" s="120"/>
    </row>
    <row r="736" spans="1:8" x14ac:dyDescent="0.2">
      <c r="A736" s="16"/>
      <c r="B736" s="17"/>
      <c r="C736" s="30"/>
      <c r="D736" s="19"/>
      <c r="E736" s="18"/>
      <c r="F736" s="47"/>
      <c r="G736" s="168"/>
      <c r="H736" s="120"/>
    </row>
    <row r="737" spans="1:8" x14ac:dyDescent="0.2">
      <c r="A737" s="16"/>
      <c r="B737" s="17"/>
      <c r="C737" s="30"/>
      <c r="D737" s="19"/>
      <c r="E737" s="18"/>
      <c r="F737" s="47"/>
      <c r="G737" s="168"/>
      <c r="H737" s="120"/>
    </row>
    <row r="738" spans="1:8" x14ac:dyDescent="0.2">
      <c r="A738" s="16"/>
      <c r="B738" s="17"/>
      <c r="C738" s="30"/>
      <c r="D738" s="19"/>
      <c r="E738" s="18"/>
      <c r="F738" s="47"/>
      <c r="G738" s="168"/>
      <c r="H738" s="120"/>
    </row>
    <row r="739" spans="1:8" x14ac:dyDescent="0.2">
      <c r="A739" s="21"/>
      <c r="B739" s="12"/>
      <c r="C739" s="31"/>
      <c r="D739" s="22"/>
      <c r="E739" s="13"/>
      <c r="F739" s="48"/>
      <c r="G739" s="170"/>
      <c r="H739" s="121"/>
    </row>
    <row r="764" spans="7:9" x14ac:dyDescent="0.2">
      <c r="G764" s="35">
        <f>SUM(G12:G762)</f>
        <v>73000000</v>
      </c>
      <c r="H764" s="35">
        <f>SUM(H12:H762)</f>
        <v>228028467</v>
      </c>
      <c r="I764" s="73"/>
    </row>
  </sheetData>
  <mergeCells count="4">
    <mergeCell ref="D12:E12"/>
    <mergeCell ref="D1:E2"/>
    <mergeCell ref="D8:E9"/>
    <mergeCell ref="F8:F9"/>
  </mergeCells>
  <phoneticPr fontId="7" type="noConversion"/>
  <conditionalFormatting sqref="D11 D13 D708:D66217 D73:D85 D195:D205 D282:D296 D452:D457 D459 D461 D495:D502 D504:D506 D65:D71 D12:E12">
    <cfRule type="cellIs" dxfId="73" priority="101" stopIfTrue="1" operator="equal">
      <formula>"""PILAS"""</formula>
    </cfRule>
  </conditionalFormatting>
  <conditionalFormatting sqref="D195:D205">
    <cfRule type="cellIs" dxfId="72" priority="64" stopIfTrue="1" operator="equal">
      <formula>"""PILAS"""</formula>
    </cfRule>
  </conditionalFormatting>
  <conditionalFormatting sqref="D14:D24">
    <cfRule type="cellIs" dxfId="71" priority="63" stopIfTrue="1" operator="equal">
      <formula>"""PILAS"""</formula>
    </cfRule>
  </conditionalFormatting>
  <conditionalFormatting sqref="D25:D51">
    <cfRule type="cellIs" dxfId="70" priority="62" stopIfTrue="1" operator="equal">
      <formula>"""PILAS"""</formula>
    </cfRule>
  </conditionalFormatting>
  <conditionalFormatting sqref="D41:D51">
    <cfRule type="cellIs" dxfId="69" priority="61" stopIfTrue="1" operator="equal">
      <formula>"""PILAS"""</formula>
    </cfRule>
  </conditionalFormatting>
  <conditionalFormatting sqref="D428:D439 D479:D494">
    <cfRule type="cellIs" dxfId="68" priority="60" stopIfTrue="1" operator="equal">
      <formula>"""PILAS"""</formula>
    </cfRule>
  </conditionalFormatting>
  <conditionalFormatting sqref="D415:D427">
    <cfRule type="cellIs" dxfId="67" priority="59" stopIfTrue="1" operator="equal">
      <formula>"""PILAS"""</formula>
    </cfRule>
  </conditionalFormatting>
  <conditionalFormatting sqref="D479:D494">
    <cfRule type="cellIs" dxfId="66" priority="58" stopIfTrue="1" operator="equal">
      <formula>"""PILAS"""</formula>
    </cfRule>
  </conditionalFormatting>
  <conditionalFormatting sqref="D508:D519">
    <cfRule type="cellIs" dxfId="65" priority="57" stopIfTrue="1" operator="equal">
      <formula>"""PILAS"""</formula>
    </cfRule>
  </conditionalFormatting>
  <conditionalFormatting sqref="D86:D104 D106:D107">
    <cfRule type="cellIs" dxfId="64" priority="54" stopIfTrue="1" operator="equal">
      <formula>"""PILAS"""</formula>
    </cfRule>
  </conditionalFormatting>
  <conditionalFormatting sqref="D105">
    <cfRule type="cellIs" dxfId="63" priority="53" stopIfTrue="1" operator="equal">
      <formula>"""PILAS"""</formula>
    </cfRule>
  </conditionalFormatting>
  <conditionalFormatting sqref="D258:D281">
    <cfRule type="cellIs" dxfId="62" priority="52" stopIfTrue="1" operator="equal">
      <formula>"""PILAS"""</formula>
    </cfRule>
  </conditionalFormatting>
  <conditionalFormatting sqref="D108:D124">
    <cfRule type="cellIs" dxfId="61" priority="51" stopIfTrue="1" operator="equal">
      <formula>"""PILAS"""</formula>
    </cfRule>
  </conditionalFormatting>
  <conditionalFormatting sqref="D585:D605">
    <cfRule type="cellIs" dxfId="60" priority="50" stopIfTrue="1" operator="equal">
      <formula>"""PILAS"""</formula>
    </cfRule>
  </conditionalFormatting>
  <conditionalFormatting sqref="D584">
    <cfRule type="cellIs" dxfId="59" priority="49" stopIfTrue="1" operator="equal">
      <formula>"""PILAS"""</formula>
    </cfRule>
  </conditionalFormatting>
  <conditionalFormatting sqref="D125:D135 D137:D176">
    <cfRule type="cellIs" dxfId="58" priority="48" stopIfTrue="1" operator="equal">
      <formula>"""PILAS"""</formula>
    </cfRule>
  </conditionalFormatting>
  <conditionalFormatting sqref="D136">
    <cfRule type="cellIs" dxfId="57" priority="47" stopIfTrue="1" operator="equal">
      <formula>"""PILAS"""</formula>
    </cfRule>
  </conditionalFormatting>
  <conditionalFormatting sqref="D177:D194">
    <cfRule type="cellIs" dxfId="56" priority="46" stopIfTrue="1" operator="equal">
      <formula>"""PILAS"""</formula>
    </cfRule>
  </conditionalFormatting>
  <conditionalFormatting sqref="D462:D463">
    <cfRule type="cellIs" dxfId="55" priority="45" stopIfTrue="1" operator="equal">
      <formula>"""PILAS"""</formula>
    </cfRule>
  </conditionalFormatting>
  <conditionalFormatting sqref="D244:D257">
    <cfRule type="cellIs" dxfId="54" priority="44" stopIfTrue="1" operator="equal">
      <formula>"""PILAS"""</formula>
    </cfRule>
  </conditionalFormatting>
  <conditionalFormatting sqref="D464:D478">
    <cfRule type="cellIs" dxfId="53" priority="43" stopIfTrue="1" operator="equal">
      <formula>"""PILAS"""</formula>
    </cfRule>
  </conditionalFormatting>
  <conditionalFormatting sqref="D570:D574 D576:D577">
    <cfRule type="cellIs" dxfId="52" priority="42" stopIfTrue="1" operator="equal">
      <formula>"""PILAS"""</formula>
    </cfRule>
  </conditionalFormatting>
  <conditionalFormatting sqref="D583">
    <cfRule type="cellIs" dxfId="51" priority="41" stopIfTrue="1" operator="equal">
      <formula>"""PILAS"""</formula>
    </cfRule>
  </conditionalFormatting>
  <conditionalFormatting sqref="D569">
    <cfRule type="cellIs" dxfId="50" priority="40" stopIfTrue="1" operator="equal">
      <formula>"""PILAS"""</formula>
    </cfRule>
  </conditionalFormatting>
  <conditionalFormatting sqref="D578:D582">
    <cfRule type="cellIs" dxfId="49" priority="39" stopIfTrue="1" operator="equal">
      <formula>"""PILAS"""</formula>
    </cfRule>
  </conditionalFormatting>
  <conditionalFormatting sqref="D230:D243">
    <cfRule type="cellIs" dxfId="48" priority="38" stopIfTrue="1" operator="equal">
      <formula>"""PILAS"""</formula>
    </cfRule>
  </conditionalFormatting>
  <conditionalFormatting sqref="D396:D414">
    <cfRule type="cellIs" dxfId="47" priority="37" stopIfTrue="1" operator="equal">
      <formula>"""PILAS"""</formula>
    </cfRule>
  </conditionalFormatting>
  <conditionalFormatting sqref="D321:D332">
    <cfRule type="cellIs" dxfId="46" priority="36" stopIfTrue="1" operator="equal">
      <formula>"""PILAS"""</formula>
    </cfRule>
  </conditionalFormatting>
  <conditionalFormatting sqref="D349:D360">
    <cfRule type="cellIs" dxfId="45" priority="35" stopIfTrue="1" operator="equal">
      <formula>"""PILAS"""</formula>
    </cfRule>
  </conditionalFormatting>
  <conditionalFormatting sqref="D361:D362 D364:D375">
    <cfRule type="cellIs" dxfId="44" priority="34" stopIfTrue="1" operator="equal">
      <formula>"""PILAS"""</formula>
    </cfRule>
  </conditionalFormatting>
  <conditionalFormatting sqref="D507">
    <cfRule type="cellIs" dxfId="43" priority="33" stopIfTrue="1" operator="equal">
      <formula>"""PILAS"""</formula>
    </cfRule>
  </conditionalFormatting>
  <conditionalFormatting sqref="D696:D707">
    <cfRule type="cellIs" dxfId="42" priority="32" stopIfTrue="1" operator="equal">
      <formula>"""PILAS"""</formula>
    </cfRule>
  </conditionalFormatting>
  <conditionalFormatting sqref="D532:D548">
    <cfRule type="cellIs" dxfId="41" priority="31" stopIfTrue="1" operator="equal">
      <formula>"""PILAS"""</formula>
    </cfRule>
  </conditionalFormatting>
  <conditionalFormatting sqref="D440:D451">
    <cfRule type="cellIs" dxfId="40" priority="30" stopIfTrue="1" operator="equal">
      <formula>"""PILAS"""</formula>
    </cfRule>
  </conditionalFormatting>
  <conditionalFormatting sqref="D503">
    <cfRule type="cellIs" dxfId="39" priority="28" stopIfTrue="1" operator="equal">
      <formula>"""PILAS"""</formula>
    </cfRule>
  </conditionalFormatting>
  <conditionalFormatting sqref="D297:D320">
    <cfRule type="cellIs" dxfId="38" priority="27" stopIfTrue="1" operator="equal">
      <formula>"""PILAS"""</formula>
    </cfRule>
  </conditionalFormatting>
  <conditionalFormatting sqref="D621:D632">
    <cfRule type="cellIs" dxfId="37" priority="26" stopIfTrue="1" operator="equal">
      <formula>"""PILAS"""</formula>
    </cfRule>
  </conditionalFormatting>
  <conditionalFormatting sqref="D650:D682">
    <cfRule type="cellIs" dxfId="36" priority="25" stopIfTrue="1" operator="equal">
      <formula>"""PILAS"""</formula>
    </cfRule>
  </conditionalFormatting>
  <conditionalFormatting sqref="D58:D64 D72 D52:D56">
    <cfRule type="cellIs" dxfId="35" priority="23" stopIfTrue="1" operator="equal">
      <formula>"""PILAS"""</formula>
    </cfRule>
  </conditionalFormatting>
  <conditionalFormatting sqref="D395 D376:D386">
    <cfRule type="cellIs" dxfId="34" priority="17" stopIfTrue="1" operator="equal">
      <formula>"""PILAS"""</formula>
    </cfRule>
  </conditionalFormatting>
  <conditionalFormatting sqref="D387:D388">
    <cfRule type="cellIs" dxfId="33" priority="16" stopIfTrue="1" operator="equal">
      <formula>"""PILAS"""</formula>
    </cfRule>
  </conditionalFormatting>
  <conditionalFormatting sqref="D389:D394">
    <cfRule type="cellIs" dxfId="32" priority="15" stopIfTrue="1" operator="equal">
      <formula>"""PILAS"""</formula>
    </cfRule>
  </conditionalFormatting>
  <conditionalFormatting sqref="D527:D531 D520:D524">
    <cfRule type="cellIs" dxfId="31" priority="14" stopIfTrue="1" operator="equal">
      <formula>"""PILAS"""</formula>
    </cfRule>
  </conditionalFormatting>
  <conditionalFormatting sqref="D525:D526">
    <cfRule type="cellIs" dxfId="30" priority="13" stopIfTrue="1" operator="equal">
      <formula>"""PILAS"""</formula>
    </cfRule>
  </conditionalFormatting>
  <conditionalFormatting sqref="D343:D348 D333:D340">
    <cfRule type="cellIs" dxfId="29" priority="12" stopIfTrue="1" operator="equal">
      <formula>"""PILAS"""</formula>
    </cfRule>
  </conditionalFormatting>
  <conditionalFormatting sqref="D341:D342">
    <cfRule type="cellIs" dxfId="28" priority="11" stopIfTrue="1" operator="equal">
      <formula>"""PILAS"""</formula>
    </cfRule>
  </conditionalFormatting>
  <conditionalFormatting sqref="D633:D640 D648:D649">
    <cfRule type="cellIs" dxfId="27" priority="10" stopIfTrue="1" operator="equal">
      <formula>"""PILAS"""</formula>
    </cfRule>
  </conditionalFormatting>
  <conditionalFormatting sqref="D641:D647">
    <cfRule type="cellIs" dxfId="26" priority="9" stopIfTrue="1" operator="equal">
      <formula>"""PILAS"""</formula>
    </cfRule>
  </conditionalFormatting>
  <conditionalFormatting sqref="D606:D613 D618:D620">
    <cfRule type="cellIs" dxfId="25" priority="7" stopIfTrue="1" operator="equal">
      <formula>"""PILAS"""</formula>
    </cfRule>
  </conditionalFormatting>
  <conditionalFormatting sqref="D614:D617">
    <cfRule type="cellIs" dxfId="24" priority="6" stopIfTrue="1" operator="equal">
      <formula>"""PILAS"""</formula>
    </cfRule>
  </conditionalFormatting>
  <conditionalFormatting sqref="D550:D551 D553:D567">
    <cfRule type="cellIs" dxfId="23" priority="5" stopIfTrue="1" operator="equal">
      <formula>"""PILAS"""</formula>
    </cfRule>
  </conditionalFormatting>
  <conditionalFormatting sqref="D568">
    <cfRule type="cellIs" dxfId="22" priority="4" stopIfTrue="1" operator="equal">
      <formula>"""PILAS"""</formula>
    </cfRule>
  </conditionalFormatting>
  <conditionalFormatting sqref="D549">
    <cfRule type="cellIs" dxfId="21" priority="3" stopIfTrue="1" operator="equal">
      <formula>"""PILAS"""</formula>
    </cfRule>
  </conditionalFormatting>
  <conditionalFormatting sqref="D206:D229">
    <cfRule type="cellIs" dxfId="20" priority="2" stopIfTrue="1" operator="equal">
      <formula>"""PILAS"""</formula>
    </cfRule>
  </conditionalFormatting>
  <conditionalFormatting sqref="D683:D695">
    <cfRule type="cellIs" dxfId="19" priority="1" stopIfTrue="1" operator="equal">
      <formula>"""PILAS"""</formula>
    </cfRule>
  </conditionalFormatting>
  <dataValidations count="2">
    <dataValidation type="list" allowBlank="1" showInputMessage="1" showErrorMessage="1" sqref="C708 C73 C195 C14 C25 C41 C428 C415 C479 C508 C282 C86 C258 C108 C125 C143 C177 C452 C244 C464 C230 C396 C321 C349 C361 C495 C696 C532 C440 C297 C621 C650 C52 C376 C520 C333 C633 C606 C206 C683">
      <formula1>Medios</formula1>
    </dataValidation>
    <dataValidation type="list" allowBlank="1" showInputMessage="1" showErrorMessage="1" sqref="F708">
      <formula1>Resultados</formula1>
    </dataValidation>
  </dataValidations>
  <hyperlinks>
    <hyperlink ref="C526" r:id="rId1"/>
  </hyperlinks>
  <pageMargins left="0.78740157480314965" right="1.5748031496062993" top="0.39370078740157483" bottom="0.39370078740157483" header="0" footer="0"/>
  <pageSetup paperSize="5" scale="94" orientation="landscape" r:id="rId2"/>
  <headerFooter alignWithMargins="0"/>
  <colBreaks count="1" manualBreakCount="1">
    <brk id="6" max="1048575" man="1"/>
  </colBreaks>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A1:AN321"/>
  <sheetViews>
    <sheetView topLeftCell="A4" workbookViewId="0">
      <selection activeCell="E19" sqref="E19"/>
    </sheetView>
  </sheetViews>
  <sheetFormatPr baseColWidth="10" defaultRowHeight="12.75" x14ac:dyDescent="0.2"/>
  <cols>
    <col min="1" max="1" width="7.85546875" style="118" customWidth="1"/>
    <col min="2" max="2" width="8.140625" style="99" customWidth="1"/>
    <col min="3" max="3" width="34.28515625" style="1" customWidth="1"/>
    <col min="4" max="4" width="8.42578125" style="28" customWidth="1"/>
    <col min="5" max="5" width="57" style="1" customWidth="1"/>
    <col min="6" max="16384" width="11.42578125" style="1"/>
  </cols>
  <sheetData>
    <row r="1" spans="1:40" s="5" customFormat="1" ht="6" customHeight="1" thickBot="1" x14ac:dyDescent="0.25">
      <c r="A1" s="110"/>
      <c r="B1" s="96"/>
      <c r="D1" s="24"/>
    </row>
    <row r="2" spans="1:40" s="88" customFormat="1" ht="6.95" customHeight="1" x14ac:dyDescent="0.2">
      <c r="A2" s="90"/>
      <c r="B2" s="97"/>
      <c r="C2" s="196" t="s">
        <v>35</v>
      </c>
      <c r="D2" s="197"/>
      <c r="E2" s="198"/>
    </row>
    <row r="3" spans="1:40" s="88" customFormat="1" ht="6.95" customHeight="1" x14ac:dyDescent="0.2">
      <c r="A3" s="91"/>
      <c r="B3" s="98"/>
      <c r="C3" s="199"/>
      <c r="D3" s="200"/>
      <c r="E3" s="201"/>
    </row>
    <row r="4" spans="1:40" s="88" customFormat="1" ht="6.95" customHeight="1" x14ac:dyDescent="0.2">
      <c r="A4" s="91"/>
      <c r="B4" s="98"/>
      <c r="C4" s="199" t="s">
        <v>40</v>
      </c>
      <c r="D4" s="200"/>
      <c r="E4" s="201"/>
    </row>
    <row r="5" spans="1:40" s="88" customFormat="1" ht="6.95" customHeight="1" x14ac:dyDescent="0.2">
      <c r="A5" s="91"/>
      <c r="B5" s="98"/>
      <c r="C5" s="199"/>
      <c r="D5" s="200"/>
      <c r="E5" s="201"/>
    </row>
    <row r="6" spans="1:40" s="89" customFormat="1" ht="6.95" customHeight="1" x14ac:dyDescent="0.15">
      <c r="A6" s="192" t="s">
        <v>36</v>
      </c>
      <c r="B6" s="193"/>
      <c r="C6" s="199" t="s">
        <v>41</v>
      </c>
      <c r="D6" s="200"/>
      <c r="E6" s="201"/>
    </row>
    <row r="7" spans="1:40" s="89" customFormat="1" ht="6.95" customHeight="1" thickBot="1" x14ac:dyDescent="0.2">
      <c r="A7" s="194" t="s">
        <v>48</v>
      </c>
      <c r="B7" s="195"/>
      <c r="C7" s="202"/>
      <c r="D7" s="203"/>
      <c r="E7" s="204"/>
    </row>
    <row r="8" spans="1:40" s="82" customFormat="1" ht="15.75" x14ac:dyDescent="0.2">
      <c r="A8" s="111"/>
      <c r="B8" s="99"/>
      <c r="C8" s="83"/>
      <c r="D8" s="84"/>
      <c r="E8" s="85"/>
    </row>
    <row r="9" spans="1:40" s="86" customFormat="1" ht="12.75" customHeight="1" x14ac:dyDescent="0.2">
      <c r="A9" s="112" t="s">
        <v>38</v>
      </c>
      <c r="B9" s="100"/>
      <c r="C9" s="92" t="s">
        <v>0</v>
      </c>
      <c r="D9" s="205" t="s">
        <v>1</v>
      </c>
      <c r="E9" s="206"/>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row>
    <row r="10" spans="1:40" s="86" customFormat="1" x14ac:dyDescent="0.2">
      <c r="A10" s="113" t="s">
        <v>5</v>
      </c>
      <c r="B10" s="101" t="s">
        <v>9</v>
      </c>
      <c r="C10" s="93" t="s">
        <v>7</v>
      </c>
      <c r="D10" s="94" t="s">
        <v>5</v>
      </c>
      <c r="E10" s="95" t="s">
        <v>6</v>
      </c>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row>
    <row r="11" spans="1:40" x14ac:dyDescent="0.2">
      <c r="A11" s="114">
        <v>614</v>
      </c>
      <c r="B11" s="102" t="s">
        <v>54</v>
      </c>
      <c r="C11" s="72" t="s">
        <v>10</v>
      </c>
      <c r="D11" s="77">
        <f>MAX(D12:D39)-D12 - 2*INT((MAX(D12:D39)-D12)/7)</f>
        <v>360</v>
      </c>
      <c r="E11" s="72"/>
    </row>
    <row r="12" spans="1:40" x14ac:dyDescent="0.2">
      <c r="A12" s="115">
        <v>41676</v>
      </c>
      <c r="B12" s="103" t="s">
        <v>55</v>
      </c>
      <c r="C12" s="18" t="s">
        <v>62</v>
      </c>
      <c r="D12" s="19">
        <v>41682</v>
      </c>
      <c r="E12" s="18" t="s">
        <v>341</v>
      </c>
    </row>
    <row r="13" spans="1:40" x14ac:dyDescent="0.2">
      <c r="A13" s="116"/>
      <c r="B13" s="103" t="s">
        <v>8</v>
      </c>
      <c r="C13" s="18" t="s">
        <v>15</v>
      </c>
      <c r="D13" s="19">
        <v>41683</v>
      </c>
      <c r="E13" s="18" t="s">
        <v>375</v>
      </c>
    </row>
    <row r="14" spans="1:40" x14ac:dyDescent="0.2">
      <c r="A14" s="116"/>
      <c r="B14" s="103" t="s">
        <v>11</v>
      </c>
      <c r="C14" s="23" t="s">
        <v>69</v>
      </c>
      <c r="D14" s="19"/>
      <c r="E14" s="18" t="s">
        <v>376</v>
      </c>
    </row>
    <row r="15" spans="1:40" x14ac:dyDescent="0.2">
      <c r="A15" s="116"/>
      <c r="B15" s="103"/>
      <c r="C15" s="23" t="s">
        <v>70</v>
      </c>
      <c r="D15" s="19"/>
      <c r="E15" s="18" t="s">
        <v>72</v>
      </c>
    </row>
    <row r="16" spans="1:40" x14ac:dyDescent="0.2">
      <c r="A16" s="116"/>
      <c r="B16" s="103" t="s">
        <v>56</v>
      </c>
      <c r="C16" s="18" t="s">
        <v>340</v>
      </c>
      <c r="D16" s="19">
        <v>41691</v>
      </c>
      <c r="E16" s="18" t="s">
        <v>142</v>
      </c>
    </row>
    <row r="17" spans="1:5" x14ac:dyDescent="0.2">
      <c r="A17" s="116"/>
      <c r="B17" s="103" t="s">
        <v>57</v>
      </c>
      <c r="C17" s="30" t="s">
        <v>71</v>
      </c>
      <c r="D17" s="19"/>
      <c r="E17" s="18" t="s">
        <v>274</v>
      </c>
    </row>
    <row r="18" spans="1:5" x14ac:dyDescent="0.2">
      <c r="A18" s="116"/>
      <c r="B18" s="103" t="s">
        <v>24</v>
      </c>
      <c r="C18" s="30">
        <v>3112170323</v>
      </c>
      <c r="D18" s="19">
        <v>41759</v>
      </c>
      <c r="E18" s="18" t="s">
        <v>272</v>
      </c>
    </row>
    <row r="19" spans="1:5" x14ac:dyDescent="0.2">
      <c r="A19" s="116"/>
      <c r="B19" s="103"/>
      <c r="C19" s="30"/>
      <c r="D19" s="19"/>
      <c r="E19" s="18" t="s">
        <v>273</v>
      </c>
    </row>
    <row r="20" spans="1:5" x14ac:dyDescent="0.2">
      <c r="A20" s="116"/>
      <c r="B20" s="173" t="s">
        <v>896</v>
      </c>
      <c r="C20" s="153"/>
      <c r="D20" s="19"/>
      <c r="E20" s="18" t="s">
        <v>400</v>
      </c>
    </row>
    <row r="21" spans="1:5" x14ac:dyDescent="0.2">
      <c r="A21" s="116"/>
      <c r="B21" s="103"/>
      <c r="C21" s="153"/>
      <c r="D21" s="19">
        <v>41796</v>
      </c>
      <c r="E21" s="18" t="s">
        <v>401</v>
      </c>
    </row>
    <row r="22" spans="1:5" x14ac:dyDescent="0.2">
      <c r="A22" s="116"/>
      <c r="B22" s="103"/>
      <c r="C22" s="153"/>
      <c r="D22" s="19"/>
      <c r="E22" s="18" t="s">
        <v>554</v>
      </c>
    </row>
    <row r="23" spans="1:5" x14ac:dyDescent="0.2">
      <c r="A23" s="116"/>
      <c r="B23" s="103"/>
      <c r="C23" s="151" t="s">
        <v>973</v>
      </c>
      <c r="D23" s="19">
        <v>41862</v>
      </c>
      <c r="E23" s="18" t="s">
        <v>555</v>
      </c>
    </row>
    <row r="24" spans="1:5" x14ac:dyDescent="0.2">
      <c r="A24" s="116"/>
      <c r="B24" s="103"/>
      <c r="C24" s="153"/>
      <c r="D24" s="19"/>
      <c r="E24" s="18" t="s">
        <v>813</v>
      </c>
    </row>
    <row r="25" spans="1:5" x14ac:dyDescent="0.2">
      <c r="A25" s="116"/>
      <c r="B25" s="103"/>
      <c r="C25" s="153"/>
      <c r="D25" s="19"/>
      <c r="E25" s="18" t="s">
        <v>557</v>
      </c>
    </row>
    <row r="26" spans="1:5" x14ac:dyDescent="0.2">
      <c r="A26" s="116"/>
      <c r="B26" s="103"/>
      <c r="C26" s="153"/>
      <c r="D26" s="19"/>
      <c r="E26" s="18" t="s">
        <v>554</v>
      </c>
    </row>
    <row r="27" spans="1:5" x14ac:dyDescent="0.2">
      <c r="A27" s="116"/>
      <c r="B27" s="103"/>
      <c r="C27" s="153"/>
      <c r="D27" s="19">
        <v>41815</v>
      </c>
      <c r="E27" s="18" t="s">
        <v>946</v>
      </c>
    </row>
    <row r="28" spans="1:5" x14ac:dyDescent="0.2">
      <c r="A28" s="176"/>
      <c r="B28" s="103"/>
      <c r="C28" s="153"/>
      <c r="D28" s="19"/>
      <c r="E28" s="18" t="s">
        <v>400</v>
      </c>
    </row>
    <row r="29" spans="1:5" x14ac:dyDescent="0.2">
      <c r="A29" s="176"/>
      <c r="B29" s="103"/>
      <c r="C29" s="153"/>
      <c r="D29" s="19">
        <v>42038</v>
      </c>
      <c r="E29" s="18" t="s">
        <v>988</v>
      </c>
    </row>
    <row r="30" spans="1:5" x14ac:dyDescent="0.2">
      <c r="A30" s="176"/>
      <c r="B30" s="103"/>
      <c r="C30" s="153"/>
      <c r="D30" s="19"/>
      <c r="E30" s="18" t="s">
        <v>989</v>
      </c>
    </row>
    <row r="31" spans="1:5" x14ac:dyDescent="0.2">
      <c r="A31" s="176"/>
      <c r="B31" s="103"/>
      <c r="C31" s="153"/>
      <c r="D31" s="19"/>
      <c r="E31" s="18" t="s">
        <v>990</v>
      </c>
    </row>
    <row r="32" spans="1:5" x14ac:dyDescent="0.2">
      <c r="A32" s="176"/>
      <c r="B32" s="103"/>
      <c r="C32" s="153"/>
      <c r="D32" s="19">
        <v>42046</v>
      </c>
      <c r="E32" s="18" t="s">
        <v>991</v>
      </c>
    </row>
    <row r="33" spans="1:5" x14ac:dyDescent="0.2">
      <c r="A33" s="176"/>
      <c r="B33" s="103"/>
      <c r="C33" s="153"/>
      <c r="D33" s="19"/>
      <c r="E33" s="18" t="s">
        <v>1018</v>
      </c>
    </row>
    <row r="34" spans="1:5" x14ac:dyDescent="0.2">
      <c r="A34" s="176"/>
      <c r="B34" s="103"/>
      <c r="C34" s="153"/>
      <c r="D34" s="19">
        <v>42059</v>
      </c>
      <c r="E34" s="18" t="s">
        <v>1019</v>
      </c>
    </row>
    <row r="35" spans="1:5" x14ac:dyDescent="0.2">
      <c r="A35" s="176"/>
      <c r="B35" s="103"/>
      <c r="C35" s="153"/>
      <c r="D35" s="19"/>
      <c r="E35" s="18" t="s">
        <v>1065</v>
      </c>
    </row>
    <row r="36" spans="1:5" x14ac:dyDescent="0.2">
      <c r="A36" s="176"/>
      <c r="B36" s="103"/>
      <c r="C36" s="153"/>
      <c r="D36" s="19">
        <v>42172</v>
      </c>
      <c r="E36" s="18" t="s">
        <v>1076</v>
      </c>
    </row>
    <row r="37" spans="1:5" x14ac:dyDescent="0.2">
      <c r="A37" s="176"/>
      <c r="B37" s="103"/>
      <c r="C37" s="153"/>
      <c r="D37" s="19">
        <v>42186</v>
      </c>
      <c r="E37" s="18" t="s">
        <v>1107</v>
      </c>
    </row>
    <row r="38" spans="1:5" x14ac:dyDescent="0.2">
      <c r="A38" s="176"/>
      <c r="B38" s="103"/>
      <c r="C38" s="153"/>
      <c r="D38" s="19"/>
      <c r="E38" s="18"/>
    </row>
    <row r="39" spans="1:5" x14ac:dyDescent="0.2">
      <c r="A39" s="177"/>
      <c r="B39" s="104"/>
      <c r="C39" s="31"/>
      <c r="D39" s="22"/>
      <c r="E39" s="13"/>
    </row>
    <row r="40" spans="1:5" x14ac:dyDescent="0.2">
      <c r="A40" s="114">
        <v>615</v>
      </c>
      <c r="B40" s="102" t="s">
        <v>54</v>
      </c>
      <c r="C40" s="72" t="s">
        <v>39</v>
      </c>
      <c r="D40" s="77">
        <f>MAX(D41:D51)-D41 - 2*INT((MAX(D41:D51)-D41)/7)</f>
        <v>88</v>
      </c>
      <c r="E40" s="72"/>
    </row>
    <row r="41" spans="1:5" x14ac:dyDescent="0.2">
      <c r="A41" s="115">
        <v>41677</v>
      </c>
      <c r="B41" s="103" t="s">
        <v>55</v>
      </c>
      <c r="C41" s="18" t="s">
        <v>62</v>
      </c>
      <c r="D41" s="19">
        <v>41677</v>
      </c>
      <c r="E41" s="18" t="s">
        <v>377</v>
      </c>
    </row>
    <row r="42" spans="1:5" x14ac:dyDescent="0.2">
      <c r="A42" s="115"/>
      <c r="B42" s="103" t="s">
        <v>8</v>
      </c>
      <c r="C42" s="18" t="s">
        <v>28</v>
      </c>
      <c r="D42" s="19"/>
      <c r="E42" s="18" t="s">
        <v>378</v>
      </c>
    </row>
    <row r="43" spans="1:5" x14ac:dyDescent="0.2">
      <c r="A43" s="116"/>
      <c r="B43" s="103" t="s">
        <v>11</v>
      </c>
      <c r="C43" s="23" t="s">
        <v>80</v>
      </c>
      <c r="D43" s="19"/>
      <c r="E43" s="18" t="s">
        <v>83</v>
      </c>
    </row>
    <row r="44" spans="1:5" x14ac:dyDescent="0.2">
      <c r="A44" s="116"/>
      <c r="B44" s="103"/>
      <c r="C44" s="23" t="s">
        <v>81</v>
      </c>
      <c r="D44" s="19">
        <v>41682</v>
      </c>
      <c r="E44" s="18" t="s">
        <v>84</v>
      </c>
    </row>
    <row r="45" spans="1:5" x14ac:dyDescent="0.2">
      <c r="A45" s="116"/>
      <c r="B45" s="103" t="s">
        <v>56</v>
      </c>
      <c r="C45" s="18" t="s">
        <v>82</v>
      </c>
      <c r="D45" s="19"/>
      <c r="E45" s="18" t="s">
        <v>85</v>
      </c>
    </row>
    <row r="46" spans="1:5" x14ac:dyDescent="0.2">
      <c r="A46" s="116"/>
      <c r="B46" s="103" t="s">
        <v>57</v>
      </c>
      <c r="C46" s="30"/>
      <c r="D46" s="19">
        <v>41712</v>
      </c>
      <c r="E46" s="18" t="s">
        <v>379</v>
      </c>
    </row>
    <row r="47" spans="1:5" x14ac:dyDescent="0.2">
      <c r="A47" s="116"/>
      <c r="B47" s="103" t="s">
        <v>24</v>
      </c>
      <c r="C47" s="30"/>
      <c r="D47" s="19">
        <v>41758</v>
      </c>
      <c r="E47" s="18" t="s">
        <v>342</v>
      </c>
    </row>
    <row r="48" spans="1:5" x14ac:dyDescent="0.2">
      <c r="A48" s="116"/>
      <c r="B48" s="18"/>
      <c r="C48" s="18"/>
      <c r="D48" s="19">
        <v>41799</v>
      </c>
      <c r="E48" s="18" t="s">
        <v>386</v>
      </c>
    </row>
    <row r="49" spans="1:5" x14ac:dyDescent="0.2">
      <c r="A49" s="116"/>
      <c r="B49" s="103"/>
      <c r="C49" s="30"/>
      <c r="D49" s="19">
        <v>41799</v>
      </c>
      <c r="E49" s="18" t="s">
        <v>385</v>
      </c>
    </row>
    <row r="50" spans="1:5" x14ac:dyDescent="0.2">
      <c r="A50" s="116"/>
      <c r="B50" s="103"/>
      <c r="C50" s="153"/>
      <c r="D50" s="19">
        <v>41799</v>
      </c>
      <c r="E50" s="18" t="s">
        <v>387</v>
      </c>
    </row>
    <row r="51" spans="1:5" x14ac:dyDescent="0.2">
      <c r="A51" s="116"/>
      <c r="B51" s="103"/>
      <c r="C51" s="30"/>
      <c r="D51" s="19">
        <v>41799</v>
      </c>
      <c r="E51" s="18" t="s">
        <v>402</v>
      </c>
    </row>
    <row r="52" spans="1:5" x14ac:dyDescent="0.2">
      <c r="A52" s="116"/>
      <c r="B52" s="103"/>
      <c r="C52" s="30"/>
      <c r="D52" s="19">
        <v>42221</v>
      </c>
      <c r="E52" s="18" t="s">
        <v>1111</v>
      </c>
    </row>
    <row r="53" spans="1:5" x14ac:dyDescent="0.2">
      <c r="A53" s="116"/>
      <c r="B53" s="103"/>
      <c r="C53" s="30"/>
      <c r="D53" s="19"/>
      <c r="E53" s="18" t="s">
        <v>1110</v>
      </c>
    </row>
    <row r="54" spans="1:5" x14ac:dyDescent="0.2">
      <c r="A54" s="116"/>
      <c r="B54" s="103"/>
      <c r="C54" s="30"/>
      <c r="D54" s="19"/>
      <c r="E54" s="18"/>
    </row>
    <row r="55" spans="1:5" x14ac:dyDescent="0.2">
      <c r="A55" s="117"/>
      <c r="B55" s="104"/>
      <c r="C55" s="31"/>
      <c r="D55" s="22"/>
      <c r="E55" s="13"/>
    </row>
    <row r="56" spans="1:5" x14ac:dyDescent="0.2">
      <c r="A56" s="114">
        <v>619</v>
      </c>
      <c r="B56" s="102" t="s">
        <v>54</v>
      </c>
      <c r="C56" s="72" t="s">
        <v>39</v>
      </c>
      <c r="D56" s="77">
        <f>MAX(D57:D131)-D57 - 2*INT((MAX(D57:D131)-D57)/7)</f>
        <v>361</v>
      </c>
      <c r="E56" s="72"/>
    </row>
    <row r="57" spans="1:5" x14ac:dyDescent="0.2">
      <c r="A57" s="115">
        <v>41681</v>
      </c>
      <c r="B57" s="103" t="s">
        <v>55</v>
      </c>
      <c r="C57" s="18" t="s">
        <v>74</v>
      </c>
      <c r="D57" s="19">
        <v>41681</v>
      </c>
      <c r="E57" s="18" t="s">
        <v>110</v>
      </c>
    </row>
    <row r="58" spans="1:5" x14ac:dyDescent="0.2">
      <c r="A58" s="116"/>
      <c r="B58" s="103" t="s">
        <v>8</v>
      </c>
      <c r="C58" s="18" t="s">
        <v>28</v>
      </c>
      <c r="D58" s="19"/>
      <c r="E58" s="18" t="s">
        <v>111</v>
      </c>
    </row>
    <row r="59" spans="1:5" x14ac:dyDescent="0.2">
      <c r="A59" s="116"/>
      <c r="B59" s="103" t="s">
        <v>11</v>
      </c>
      <c r="C59" s="23" t="s">
        <v>109</v>
      </c>
      <c r="D59" s="19">
        <v>41697</v>
      </c>
      <c r="E59" s="18" t="s">
        <v>139</v>
      </c>
    </row>
    <row r="60" spans="1:5" x14ac:dyDescent="0.2">
      <c r="A60" s="116"/>
      <c r="B60" s="103"/>
      <c r="C60" s="23" t="s">
        <v>114</v>
      </c>
      <c r="D60" s="19">
        <v>41703</v>
      </c>
      <c r="E60" s="18" t="s">
        <v>348</v>
      </c>
    </row>
    <row r="61" spans="1:5" x14ac:dyDescent="0.2">
      <c r="A61" s="116"/>
      <c r="B61" s="103" t="s">
        <v>56</v>
      </c>
      <c r="C61" s="18" t="s">
        <v>82</v>
      </c>
      <c r="D61" s="19"/>
      <c r="E61" s="18" t="s">
        <v>216</v>
      </c>
    </row>
    <row r="62" spans="1:5" x14ac:dyDescent="0.2">
      <c r="A62" s="116"/>
      <c r="B62" s="103" t="s">
        <v>57</v>
      </c>
      <c r="C62" s="30"/>
      <c r="D62" s="19">
        <v>41705</v>
      </c>
      <c r="E62" s="149" t="s">
        <v>362</v>
      </c>
    </row>
    <row r="63" spans="1:5" x14ac:dyDescent="0.2">
      <c r="A63" s="116"/>
      <c r="B63" s="103" t="s">
        <v>24</v>
      </c>
      <c r="C63" s="30"/>
      <c r="D63" s="19"/>
      <c r="E63" s="150" t="s">
        <v>217</v>
      </c>
    </row>
    <row r="64" spans="1:5" x14ac:dyDescent="0.2">
      <c r="A64" s="116"/>
      <c r="B64" s="103"/>
      <c r="C64" s="154"/>
      <c r="D64" s="19">
        <v>41773</v>
      </c>
      <c r="E64" s="18" t="s">
        <v>305</v>
      </c>
    </row>
    <row r="65" spans="1:5" x14ac:dyDescent="0.2">
      <c r="A65" s="116"/>
      <c r="B65" s="173" t="s">
        <v>896</v>
      </c>
      <c r="C65" s="153"/>
      <c r="D65" s="19"/>
      <c r="E65" s="18" t="s">
        <v>306</v>
      </c>
    </row>
    <row r="66" spans="1:5" x14ac:dyDescent="0.2">
      <c r="A66" s="116"/>
      <c r="B66" s="173"/>
      <c r="C66" s="30"/>
      <c r="D66" s="19">
        <v>41788</v>
      </c>
      <c r="E66" s="18" t="s">
        <v>307</v>
      </c>
    </row>
    <row r="67" spans="1:5" x14ac:dyDescent="0.2">
      <c r="A67" s="116"/>
      <c r="B67" s="103"/>
      <c r="C67" s="30"/>
      <c r="D67" s="19">
        <v>41791</v>
      </c>
      <c r="E67" s="18" t="s">
        <v>391</v>
      </c>
    </row>
    <row r="68" spans="1:5" x14ac:dyDescent="0.2">
      <c r="A68" s="116"/>
      <c r="B68" s="103"/>
      <c r="C68" s="30"/>
      <c r="D68" s="19">
        <v>41791</v>
      </c>
      <c r="E68" s="18" t="s">
        <v>392</v>
      </c>
    </row>
    <row r="69" spans="1:5" x14ac:dyDescent="0.2">
      <c r="A69" s="116"/>
      <c r="B69" s="103"/>
      <c r="C69" s="30"/>
      <c r="D69" s="19"/>
      <c r="E69" s="18" t="s">
        <v>393</v>
      </c>
    </row>
    <row r="70" spans="1:5" x14ac:dyDescent="0.2">
      <c r="A70" s="116"/>
      <c r="B70" s="103"/>
      <c r="C70" s="30"/>
      <c r="D70" s="19">
        <v>41809</v>
      </c>
      <c r="E70" s="18" t="s">
        <v>526</v>
      </c>
    </row>
    <row r="71" spans="1:5" x14ac:dyDescent="0.2">
      <c r="A71" s="116"/>
      <c r="B71" s="103"/>
      <c r="C71" s="30"/>
      <c r="D71" s="19">
        <v>41827</v>
      </c>
      <c r="E71" s="18" t="s">
        <v>416</v>
      </c>
    </row>
    <row r="72" spans="1:5" x14ac:dyDescent="0.2">
      <c r="A72" s="116"/>
      <c r="B72" s="103"/>
      <c r="C72" s="30"/>
      <c r="D72" s="19"/>
      <c r="E72" s="18" t="s">
        <v>417</v>
      </c>
    </row>
    <row r="73" spans="1:5" x14ac:dyDescent="0.2">
      <c r="A73" s="116"/>
      <c r="B73" s="103"/>
      <c r="C73" s="30"/>
      <c r="D73" s="19">
        <v>41829</v>
      </c>
      <c r="E73" s="18" t="s">
        <v>418</v>
      </c>
    </row>
    <row r="74" spans="1:5" x14ac:dyDescent="0.2">
      <c r="A74" s="116"/>
      <c r="B74" s="103"/>
      <c r="C74" s="30"/>
      <c r="D74" s="19"/>
      <c r="E74" s="18" t="s">
        <v>419</v>
      </c>
    </row>
    <row r="75" spans="1:5" x14ac:dyDescent="0.2">
      <c r="A75" s="116"/>
      <c r="B75" s="103"/>
      <c r="C75" s="30"/>
      <c r="D75" s="19">
        <v>41830</v>
      </c>
      <c r="E75" s="18" t="s">
        <v>421</v>
      </c>
    </row>
    <row r="76" spans="1:5" x14ac:dyDescent="0.2">
      <c r="A76" s="116"/>
      <c r="B76" s="103"/>
      <c r="C76" s="30"/>
      <c r="D76" s="19"/>
      <c r="E76" s="18" t="s">
        <v>422</v>
      </c>
    </row>
    <row r="77" spans="1:5" x14ac:dyDescent="0.2">
      <c r="A77" s="116"/>
      <c r="B77" s="103"/>
      <c r="C77" s="30"/>
      <c r="D77" s="19"/>
      <c r="E77" s="18" t="s">
        <v>423</v>
      </c>
    </row>
    <row r="78" spans="1:5" x14ac:dyDescent="0.2">
      <c r="A78" s="116"/>
      <c r="B78" s="103"/>
      <c r="C78" s="30"/>
      <c r="D78" s="19">
        <v>41837</v>
      </c>
      <c r="E78" s="18" t="s">
        <v>424</v>
      </c>
    </row>
    <row r="79" spans="1:5" x14ac:dyDescent="0.2">
      <c r="A79" s="116"/>
      <c r="B79" s="103"/>
      <c r="C79" s="30"/>
      <c r="D79" s="19"/>
      <c r="E79" s="18" t="s">
        <v>425</v>
      </c>
    </row>
    <row r="80" spans="1:5" x14ac:dyDescent="0.2">
      <c r="A80" s="116"/>
      <c r="B80" s="103"/>
      <c r="C80" s="30"/>
      <c r="D80" s="19"/>
      <c r="E80" s="18" t="s">
        <v>426</v>
      </c>
    </row>
    <row r="81" spans="1:5" x14ac:dyDescent="0.2">
      <c r="A81" s="116"/>
      <c r="B81" s="103"/>
      <c r="C81" s="30"/>
      <c r="D81" s="19">
        <v>41842</v>
      </c>
      <c r="E81" s="18" t="s">
        <v>420</v>
      </c>
    </row>
    <row r="82" spans="1:5" x14ac:dyDescent="0.2">
      <c r="A82" s="116"/>
      <c r="B82" s="103"/>
      <c r="C82" s="30"/>
      <c r="D82" s="19">
        <v>41856</v>
      </c>
      <c r="E82" s="18" t="s">
        <v>511</v>
      </c>
    </row>
    <row r="83" spans="1:5" x14ac:dyDescent="0.2">
      <c r="A83" s="116"/>
      <c r="B83" s="103"/>
      <c r="C83" s="30"/>
      <c r="D83" s="19"/>
      <c r="E83" s="18" t="s">
        <v>510</v>
      </c>
    </row>
    <row r="84" spans="1:5" x14ac:dyDescent="0.2">
      <c r="A84" s="116"/>
      <c r="B84" s="103"/>
      <c r="C84" s="30"/>
      <c r="D84" s="19">
        <v>41862</v>
      </c>
      <c r="E84" s="18" t="s">
        <v>560</v>
      </c>
    </row>
    <row r="85" spans="1:5" x14ac:dyDescent="0.2">
      <c r="A85" s="116"/>
      <c r="B85" s="103"/>
      <c r="C85" s="30"/>
      <c r="D85" s="19"/>
      <c r="E85" s="18" t="s">
        <v>561</v>
      </c>
    </row>
    <row r="86" spans="1:5" x14ac:dyDescent="0.2">
      <c r="A86" s="116"/>
      <c r="B86" s="103"/>
      <c r="C86" s="30"/>
      <c r="D86" s="19">
        <v>41865</v>
      </c>
      <c r="E86" s="18" t="s">
        <v>527</v>
      </c>
    </row>
    <row r="87" spans="1:5" x14ac:dyDescent="0.2">
      <c r="A87" s="116"/>
      <c r="B87" s="103"/>
      <c r="C87" s="30"/>
      <c r="D87" s="19">
        <v>41871</v>
      </c>
      <c r="E87" s="18" t="s">
        <v>567</v>
      </c>
    </row>
    <row r="88" spans="1:5" x14ac:dyDescent="0.2">
      <c r="A88" s="116"/>
      <c r="B88" s="103"/>
      <c r="C88" s="30"/>
      <c r="D88" s="19"/>
      <c r="E88" s="18" t="s">
        <v>566</v>
      </c>
    </row>
    <row r="89" spans="1:5" x14ac:dyDescent="0.2">
      <c r="A89" s="116"/>
      <c r="B89" s="103"/>
      <c r="C89" s="30"/>
      <c r="D89" s="19">
        <v>41873</v>
      </c>
      <c r="E89" s="18" t="s">
        <v>562</v>
      </c>
    </row>
    <row r="90" spans="1:5" x14ac:dyDescent="0.2">
      <c r="A90" s="116"/>
      <c r="B90" s="103"/>
      <c r="C90" s="30"/>
      <c r="D90" s="19"/>
      <c r="E90" s="18" t="s">
        <v>563</v>
      </c>
    </row>
    <row r="91" spans="1:5" x14ac:dyDescent="0.2">
      <c r="A91" s="116"/>
      <c r="B91" s="103"/>
      <c r="C91" s="30"/>
      <c r="D91" s="19">
        <v>41876</v>
      </c>
      <c r="E91" s="18" t="s">
        <v>564</v>
      </c>
    </row>
    <row r="92" spans="1:5" x14ac:dyDescent="0.2">
      <c r="A92" s="116"/>
      <c r="B92" s="103"/>
      <c r="C92" s="30"/>
      <c r="D92" s="19"/>
      <c r="E92" s="18" t="s">
        <v>565</v>
      </c>
    </row>
    <row r="93" spans="1:5" x14ac:dyDescent="0.2">
      <c r="A93" s="116"/>
      <c r="B93" s="103"/>
      <c r="C93" s="30"/>
      <c r="D93" s="19">
        <v>41890</v>
      </c>
      <c r="E93" s="18" t="s">
        <v>619</v>
      </c>
    </row>
    <row r="94" spans="1:5" x14ac:dyDescent="0.2">
      <c r="A94" s="116"/>
      <c r="B94" s="103"/>
      <c r="C94" s="30"/>
      <c r="D94" s="19"/>
      <c r="E94" s="18" t="s">
        <v>620</v>
      </c>
    </row>
    <row r="95" spans="1:5" x14ac:dyDescent="0.2">
      <c r="A95" s="116"/>
      <c r="B95" s="103"/>
      <c r="C95" s="30"/>
      <c r="D95" s="19">
        <v>41894</v>
      </c>
      <c r="E95" s="18" t="s">
        <v>632</v>
      </c>
    </row>
    <row r="96" spans="1:5" x14ac:dyDescent="0.2">
      <c r="A96" s="116"/>
      <c r="B96" s="103"/>
      <c r="C96" s="30"/>
      <c r="D96" s="19">
        <v>41900</v>
      </c>
      <c r="E96" s="18" t="s">
        <v>658</v>
      </c>
    </row>
    <row r="97" spans="1:5" x14ac:dyDescent="0.2">
      <c r="A97" s="116"/>
      <c r="B97" s="103"/>
      <c r="C97" s="30"/>
      <c r="D97" s="19">
        <v>41927</v>
      </c>
      <c r="E97" s="18" t="s">
        <v>676</v>
      </c>
    </row>
    <row r="98" spans="1:5" x14ac:dyDescent="0.2">
      <c r="A98" s="116"/>
      <c r="B98" s="103"/>
      <c r="C98" s="30"/>
      <c r="D98" s="19"/>
      <c r="E98" s="18" t="s">
        <v>677</v>
      </c>
    </row>
    <row r="99" spans="1:5" x14ac:dyDescent="0.2">
      <c r="A99" s="116"/>
      <c r="B99" s="103"/>
      <c r="C99" s="30"/>
      <c r="D99" s="19">
        <v>41927</v>
      </c>
      <c r="E99" s="18" t="s">
        <v>678</v>
      </c>
    </row>
    <row r="100" spans="1:5" x14ac:dyDescent="0.2">
      <c r="A100" s="116"/>
      <c r="B100" s="103"/>
      <c r="C100" s="30"/>
      <c r="D100" s="19"/>
      <c r="E100" s="18" t="s">
        <v>679</v>
      </c>
    </row>
    <row r="101" spans="1:5" x14ac:dyDescent="0.2">
      <c r="A101" s="116"/>
      <c r="B101" s="103"/>
      <c r="C101" s="30"/>
      <c r="D101" s="19">
        <v>41929</v>
      </c>
      <c r="E101" s="18" t="s">
        <v>672</v>
      </c>
    </row>
    <row r="102" spans="1:5" x14ac:dyDescent="0.2">
      <c r="A102" s="116"/>
      <c r="B102" s="103"/>
      <c r="C102" s="30"/>
      <c r="D102" s="19">
        <v>41929</v>
      </c>
      <c r="E102" s="18" t="s">
        <v>673</v>
      </c>
    </row>
    <row r="103" spans="1:5" x14ac:dyDescent="0.2">
      <c r="A103" s="116"/>
      <c r="B103" s="103"/>
      <c r="C103" s="30"/>
      <c r="D103" s="19">
        <v>41929</v>
      </c>
      <c r="E103" s="18" t="s">
        <v>674</v>
      </c>
    </row>
    <row r="104" spans="1:5" x14ac:dyDescent="0.2">
      <c r="A104" s="116"/>
      <c r="B104" s="103"/>
      <c r="C104" s="30"/>
      <c r="D104" s="19">
        <v>41933</v>
      </c>
      <c r="E104" s="18" t="s">
        <v>675</v>
      </c>
    </row>
    <row r="105" spans="1:5" x14ac:dyDescent="0.2">
      <c r="A105" s="116"/>
      <c r="B105" s="103"/>
      <c r="C105" s="30"/>
      <c r="D105" s="19">
        <v>41933</v>
      </c>
      <c r="E105" s="18" t="s">
        <v>721</v>
      </c>
    </row>
    <row r="106" spans="1:5" x14ac:dyDescent="0.2">
      <c r="A106" s="116"/>
      <c r="B106" s="103"/>
      <c r="C106" s="30"/>
      <c r="D106" s="19">
        <v>41933</v>
      </c>
      <c r="E106" s="18" t="s">
        <v>722</v>
      </c>
    </row>
    <row r="107" spans="1:5" x14ac:dyDescent="0.2">
      <c r="A107" s="116"/>
      <c r="B107" s="103"/>
      <c r="C107" s="30"/>
      <c r="D107" s="19">
        <v>41934</v>
      </c>
      <c r="E107" s="18" t="s">
        <v>737</v>
      </c>
    </row>
    <row r="108" spans="1:5" x14ac:dyDescent="0.2">
      <c r="A108" s="116"/>
      <c r="B108" s="103"/>
      <c r="C108" s="30"/>
      <c r="D108" s="19">
        <v>41935</v>
      </c>
      <c r="E108" s="18" t="s">
        <v>723</v>
      </c>
    </row>
    <row r="109" spans="1:5" x14ac:dyDescent="0.2">
      <c r="A109" s="116"/>
      <c r="B109" s="103"/>
      <c r="C109" s="30"/>
      <c r="D109" s="19">
        <v>41950</v>
      </c>
      <c r="E109" s="18" t="s">
        <v>797</v>
      </c>
    </row>
    <row r="110" spans="1:5" x14ac:dyDescent="0.2">
      <c r="A110" s="116"/>
      <c r="B110" s="103"/>
      <c r="C110" s="30"/>
      <c r="D110" s="19">
        <v>41953</v>
      </c>
      <c r="E110" s="18" t="s">
        <v>720</v>
      </c>
    </row>
    <row r="111" spans="1:5" x14ac:dyDescent="0.2">
      <c r="A111" s="116"/>
      <c r="B111" s="103"/>
      <c r="C111" s="30"/>
      <c r="D111" s="19">
        <v>41969</v>
      </c>
      <c r="E111" s="18" t="s">
        <v>864</v>
      </c>
    </row>
    <row r="112" spans="1:5" x14ac:dyDescent="0.2">
      <c r="A112" s="116"/>
      <c r="B112" s="103"/>
      <c r="C112" s="30"/>
      <c r="D112" s="19">
        <v>41969</v>
      </c>
      <c r="E112" s="18" t="s">
        <v>833</v>
      </c>
    </row>
    <row r="113" spans="1:5" x14ac:dyDescent="0.2">
      <c r="A113" s="116"/>
      <c r="B113" s="103"/>
      <c r="C113" s="30"/>
      <c r="D113" s="19">
        <v>41971</v>
      </c>
      <c r="E113" s="18" t="s">
        <v>848</v>
      </c>
    </row>
    <row r="114" spans="1:5" x14ac:dyDescent="0.2">
      <c r="A114" s="116"/>
      <c r="B114" s="103"/>
      <c r="C114" s="30"/>
      <c r="D114" s="19"/>
      <c r="E114" s="18" t="s">
        <v>849</v>
      </c>
    </row>
    <row r="115" spans="1:5" x14ac:dyDescent="0.2">
      <c r="A115" s="116"/>
      <c r="B115" s="103"/>
      <c r="C115" s="30"/>
      <c r="D115" s="19">
        <v>41974</v>
      </c>
      <c r="E115" s="18" t="s">
        <v>860</v>
      </c>
    </row>
    <row r="116" spans="1:5" x14ac:dyDescent="0.2">
      <c r="A116" s="116"/>
      <c r="B116" s="103"/>
      <c r="C116" s="30"/>
      <c r="D116" s="19"/>
      <c r="E116" s="18" t="s">
        <v>861</v>
      </c>
    </row>
    <row r="117" spans="1:5" x14ac:dyDescent="0.2">
      <c r="A117" s="116"/>
      <c r="B117" s="103"/>
      <c r="C117" s="30"/>
      <c r="D117" s="19">
        <v>41982</v>
      </c>
      <c r="E117" s="18" t="s">
        <v>911</v>
      </c>
    </row>
    <row r="118" spans="1:5" x14ac:dyDescent="0.2">
      <c r="A118" s="116"/>
      <c r="B118" s="103"/>
      <c r="C118" s="30"/>
      <c r="D118" s="19">
        <v>41984</v>
      </c>
      <c r="E118" s="18" t="s">
        <v>912</v>
      </c>
    </row>
    <row r="119" spans="1:5" x14ac:dyDescent="0.2">
      <c r="A119" s="116"/>
      <c r="B119" s="103"/>
      <c r="C119" s="30"/>
      <c r="D119" s="19"/>
      <c r="E119" s="18" t="s">
        <v>913</v>
      </c>
    </row>
    <row r="120" spans="1:5" x14ac:dyDescent="0.2">
      <c r="A120" s="116"/>
      <c r="B120" s="103"/>
      <c r="C120" s="30"/>
      <c r="D120" s="19">
        <v>41977</v>
      </c>
      <c r="E120" s="18" t="s">
        <v>914</v>
      </c>
    </row>
    <row r="121" spans="1:5" x14ac:dyDescent="0.2">
      <c r="A121" s="116"/>
      <c r="B121" s="103"/>
      <c r="C121" s="30"/>
      <c r="D121" s="19"/>
      <c r="E121" s="18" t="s">
        <v>915</v>
      </c>
    </row>
    <row r="122" spans="1:5" x14ac:dyDescent="0.2">
      <c r="A122" s="116"/>
      <c r="B122" s="103"/>
      <c r="C122" s="30"/>
      <c r="D122" s="19"/>
      <c r="E122" s="18" t="s">
        <v>916</v>
      </c>
    </row>
    <row r="123" spans="1:5" x14ac:dyDescent="0.2">
      <c r="A123" s="116"/>
      <c r="B123" s="103"/>
      <c r="C123" s="30"/>
      <c r="D123" s="19"/>
      <c r="E123" s="18" t="s">
        <v>992</v>
      </c>
    </row>
    <row r="124" spans="1:5" x14ac:dyDescent="0.2">
      <c r="A124" s="116"/>
      <c r="B124" s="103"/>
      <c r="C124" s="30"/>
      <c r="D124" s="19">
        <v>42046</v>
      </c>
      <c r="E124" s="18" t="s">
        <v>993</v>
      </c>
    </row>
    <row r="125" spans="1:5" x14ac:dyDescent="0.2">
      <c r="A125" s="116"/>
      <c r="B125" s="103"/>
      <c r="C125" s="30"/>
      <c r="D125" s="19"/>
      <c r="E125" s="18" t="s">
        <v>1020</v>
      </c>
    </row>
    <row r="126" spans="1:5" x14ac:dyDescent="0.2">
      <c r="A126" s="116"/>
      <c r="B126" s="103"/>
      <c r="C126" s="30"/>
      <c r="D126" s="19">
        <v>42059</v>
      </c>
      <c r="E126" s="18" t="s">
        <v>1021</v>
      </c>
    </row>
    <row r="127" spans="1:5" x14ac:dyDescent="0.2">
      <c r="A127" s="116"/>
      <c r="B127" s="103"/>
      <c r="C127" s="30"/>
      <c r="D127" s="19"/>
      <c r="E127" s="18" t="s">
        <v>1022</v>
      </c>
    </row>
    <row r="128" spans="1:5" x14ac:dyDescent="0.2">
      <c r="A128" s="116"/>
      <c r="B128" s="103"/>
      <c r="C128" s="30"/>
      <c r="D128" s="19"/>
      <c r="E128" s="18" t="s">
        <v>1066</v>
      </c>
    </row>
    <row r="129" spans="1:5" x14ac:dyDescent="0.2">
      <c r="A129" s="116"/>
      <c r="B129" s="103"/>
      <c r="C129" s="30"/>
      <c r="D129" s="19">
        <v>42172</v>
      </c>
      <c r="E129" s="18" t="s">
        <v>1077</v>
      </c>
    </row>
    <row r="130" spans="1:5" x14ac:dyDescent="0.2">
      <c r="A130" s="116"/>
      <c r="B130" s="103"/>
      <c r="C130" s="30"/>
      <c r="D130" s="19">
        <v>42186</v>
      </c>
      <c r="E130" s="18" t="s">
        <v>1107</v>
      </c>
    </row>
    <row r="131" spans="1:5" x14ac:dyDescent="0.2">
      <c r="A131" s="116"/>
      <c r="B131" s="103"/>
      <c r="C131" s="30"/>
      <c r="D131" s="19"/>
      <c r="E131" s="18"/>
    </row>
    <row r="132" spans="1:5" x14ac:dyDescent="0.2">
      <c r="A132" s="114">
        <v>625</v>
      </c>
      <c r="B132" s="102" t="s">
        <v>54</v>
      </c>
      <c r="C132" s="72" t="s">
        <v>10</v>
      </c>
      <c r="D132" s="77">
        <f>MAX(D133:D143)-D133 - 2*INT((MAX(D133:D143)-D133)/7)</f>
        <v>370</v>
      </c>
      <c r="E132" s="72"/>
    </row>
    <row r="133" spans="1:5" x14ac:dyDescent="0.2">
      <c r="A133" s="115">
        <v>41703</v>
      </c>
      <c r="B133" s="103" t="s">
        <v>55</v>
      </c>
      <c r="C133" s="18" t="s">
        <v>62</v>
      </c>
      <c r="D133" s="19">
        <v>41703</v>
      </c>
      <c r="E133" s="18" t="s">
        <v>164</v>
      </c>
    </row>
    <row r="134" spans="1:5" x14ac:dyDescent="0.2">
      <c r="A134" s="116"/>
      <c r="B134" s="103" t="s">
        <v>8</v>
      </c>
      <c r="C134" s="18" t="s">
        <v>28</v>
      </c>
      <c r="D134" s="19">
        <v>41703</v>
      </c>
      <c r="E134" s="18" t="s">
        <v>277</v>
      </c>
    </row>
    <row r="135" spans="1:5" x14ac:dyDescent="0.2">
      <c r="A135" s="116"/>
      <c r="B135" s="103" t="s">
        <v>11</v>
      </c>
      <c r="C135" s="23" t="s">
        <v>165</v>
      </c>
      <c r="D135" s="19">
        <v>41703</v>
      </c>
      <c r="E135" s="18" t="s">
        <v>278</v>
      </c>
    </row>
    <row r="136" spans="1:5" x14ac:dyDescent="0.2">
      <c r="A136" s="116"/>
      <c r="B136" s="103"/>
      <c r="C136" s="23" t="s">
        <v>166</v>
      </c>
      <c r="D136" s="19"/>
      <c r="E136" s="18" t="s">
        <v>875</v>
      </c>
    </row>
    <row r="137" spans="1:5" x14ac:dyDescent="0.2">
      <c r="A137" s="116"/>
      <c r="B137" s="103" t="s">
        <v>56</v>
      </c>
      <c r="C137" s="18" t="s">
        <v>167</v>
      </c>
      <c r="D137" s="19">
        <v>41978</v>
      </c>
      <c r="E137" s="18" t="s">
        <v>876</v>
      </c>
    </row>
    <row r="138" spans="1:5" x14ac:dyDescent="0.2">
      <c r="A138" s="116"/>
      <c r="B138" s="103" t="s">
        <v>57</v>
      </c>
      <c r="C138" s="30"/>
      <c r="D138" s="19">
        <v>42020</v>
      </c>
      <c r="E138" s="18" t="s">
        <v>977</v>
      </c>
    </row>
    <row r="139" spans="1:5" x14ac:dyDescent="0.2">
      <c r="A139" s="116"/>
      <c r="B139" s="103" t="s">
        <v>24</v>
      </c>
      <c r="C139" s="30"/>
      <c r="D139" s="19"/>
      <c r="E139" s="18" t="s">
        <v>980</v>
      </c>
    </row>
    <row r="140" spans="1:5" x14ac:dyDescent="0.2">
      <c r="A140" s="116"/>
      <c r="B140" s="103"/>
      <c r="C140" s="30"/>
      <c r="D140" s="19"/>
      <c r="E140" s="18" t="s">
        <v>1112</v>
      </c>
    </row>
    <row r="141" spans="1:5" x14ac:dyDescent="0.2">
      <c r="A141" s="116"/>
      <c r="B141" s="103"/>
      <c r="C141" s="153"/>
      <c r="D141" s="19">
        <v>42221</v>
      </c>
      <c r="E141" s="18" t="s">
        <v>1111</v>
      </c>
    </row>
    <row r="142" spans="1:5" x14ac:dyDescent="0.2">
      <c r="A142" s="116"/>
      <c r="B142" s="103"/>
      <c r="C142" s="30"/>
      <c r="D142" s="19"/>
      <c r="E142" s="18" t="s">
        <v>1110</v>
      </c>
    </row>
    <row r="143" spans="1:5" x14ac:dyDescent="0.2">
      <c r="A143" s="117"/>
      <c r="B143" s="104"/>
      <c r="C143" s="31"/>
      <c r="D143" s="22"/>
      <c r="E143" s="13"/>
    </row>
    <row r="144" spans="1:5" x14ac:dyDescent="0.2">
      <c r="A144" s="114">
        <v>629</v>
      </c>
      <c r="B144" s="102" t="s">
        <v>54</v>
      </c>
      <c r="C144" s="72" t="s">
        <v>39</v>
      </c>
      <c r="D144" s="77">
        <f>MAX(D145:D163)-D145 - 2*INT((MAX(D145:D163)-D145)/7)</f>
        <v>202</v>
      </c>
      <c r="E144" s="72"/>
    </row>
    <row r="145" spans="1:5" x14ac:dyDescent="0.2">
      <c r="A145" s="115">
        <v>41765</v>
      </c>
      <c r="B145" s="103" t="s">
        <v>55</v>
      </c>
      <c r="C145" s="18" t="s">
        <v>321</v>
      </c>
      <c r="D145" s="19">
        <v>41765</v>
      </c>
      <c r="E145" s="18" t="s">
        <v>324</v>
      </c>
    </row>
    <row r="146" spans="1:5" x14ac:dyDescent="0.2">
      <c r="A146" s="116"/>
      <c r="B146" s="103" t="s">
        <v>8</v>
      </c>
      <c r="C146" s="18" t="s">
        <v>28</v>
      </c>
      <c r="D146" s="19">
        <v>41768</v>
      </c>
      <c r="E146" s="18" t="s">
        <v>325</v>
      </c>
    </row>
    <row r="147" spans="1:5" x14ac:dyDescent="0.2">
      <c r="A147" s="116"/>
      <c r="B147" s="103" t="s">
        <v>11</v>
      </c>
      <c r="C147" s="23" t="s">
        <v>322</v>
      </c>
      <c r="D147" s="19">
        <v>41774</v>
      </c>
      <c r="E147" s="18" t="s">
        <v>326</v>
      </c>
    </row>
    <row r="148" spans="1:5" x14ac:dyDescent="0.2">
      <c r="A148" s="116"/>
      <c r="B148" s="103"/>
      <c r="C148" s="23" t="s">
        <v>323</v>
      </c>
      <c r="D148" s="19"/>
      <c r="E148" s="18" t="s">
        <v>327</v>
      </c>
    </row>
    <row r="149" spans="1:5" x14ac:dyDescent="0.2">
      <c r="A149" s="116"/>
      <c r="B149" s="103" t="s">
        <v>56</v>
      </c>
      <c r="C149" s="18" t="s">
        <v>893</v>
      </c>
      <c r="D149" s="20"/>
      <c r="E149" s="1" t="s">
        <v>414</v>
      </c>
    </row>
    <row r="150" spans="1:5" x14ac:dyDescent="0.2">
      <c r="A150" s="116"/>
      <c r="B150" s="103" t="s">
        <v>57</v>
      </c>
      <c r="C150" s="30"/>
      <c r="D150" s="19">
        <v>41794</v>
      </c>
      <c r="E150" s="18" t="s">
        <v>413</v>
      </c>
    </row>
    <row r="151" spans="1:5" x14ac:dyDescent="0.2">
      <c r="A151" s="116"/>
      <c r="B151" s="103" t="s">
        <v>24</v>
      </c>
      <c r="C151" s="30"/>
      <c r="D151" s="19"/>
      <c r="E151" s="18" t="s">
        <v>430</v>
      </c>
    </row>
    <row r="152" spans="1:5" x14ac:dyDescent="0.2">
      <c r="A152" s="116"/>
      <c r="B152" s="103"/>
      <c r="C152" s="30"/>
      <c r="D152" s="19">
        <v>41843</v>
      </c>
      <c r="E152" s="18" t="s">
        <v>428</v>
      </c>
    </row>
    <row r="153" spans="1:5" x14ac:dyDescent="0.2">
      <c r="A153" s="116"/>
      <c r="B153" s="173" t="s">
        <v>896</v>
      </c>
      <c r="C153" s="30"/>
      <c r="D153" s="19">
        <v>41844</v>
      </c>
      <c r="E153" s="18" t="s">
        <v>429</v>
      </c>
    </row>
    <row r="154" spans="1:5" x14ac:dyDescent="0.2">
      <c r="A154" s="116"/>
      <c r="B154" s="103"/>
      <c r="C154" s="151"/>
      <c r="D154" s="19">
        <v>41862</v>
      </c>
      <c r="E154" s="18" t="s">
        <v>509</v>
      </c>
    </row>
    <row r="155" spans="1:5" x14ac:dyDescent="0.2">
      <c r="A155" s="116"/>
      <c r="B155" s="103"/>
      <c r="C155" s="151"/>
      <c r="D155" s="19">
        <v>41870</v>
      </c>
      <c r="E155" s="18" t="s">
        <v>947</v>
      </c>
    </row>
    <row r="156" spans="1:5" x14ac:dyDescent="0.2">
      <c r="A156" s="116"/>
      <c r="B156" s="103"/>
      <c r="C156" s="151"/>
      <c r="D156" s="19"/>
      <c r="E156" s="18" t="s">
        <v>948</v>
      </c>
    </row>
    <row r="157" spans="1:5" x14ac:dyDescent="0.2">
      <c r="A157" s="116"/>
      <c r="B157" s="103"/>
      <c r="C157" s="151"/>
      <c r="D157" s="19"/>
      <c r="E157" s="18" t="s">
        <v>1009</v>
      </c>
    </row>
    <row r="158" spans="1:5" x14ac:dyDescent="0.2">
      <c r="A158" s="116"/>
      <c r="B158" s="103"/>
      <c r="C158" s="151"/>
      <c r="D158" s="19">
        <v>42047</v>
      </c>
      <c r="E158" s="18" t="s">
        <v>1006</v>
      </c>
    </row>
    <row r="159" spans="1:5" x14ac:dyDescent="0.2">
      <c r="A159" s="116"/>
      <c r="B159" s="103"/>
      <c r="C159" s="151"/>
      <c r="D159" s="19"/>
      <c r="E159" s="18" t="s">
        <v>1007</v>
      </c>
    </row>
    <row r="160" spans="1:5" x14ac:dyDescent="0.2">
      <c r="A160" s="116"/>
      <c r="B160" s="103"/>
      <c r="C160" s="151"/>
      <c r="D160" s="19"/>
      <c r="E160" s="18" t="s">
        <v>1008</v>
      </c>
    </row>
    <row r="161" spans="1:5" x14ac:dyDescent="0.2">
      <c r="A161" s="116"/>
      <c r="B161" s="103"/>
      <c r="C161" s="151"/>
      <c r="D161" s="19"/>
      <c r="E161" s="18"/>
    </row>
    <row r="162" spans="1:5" x14ac:dyDescent="0.2">
      <c r="A162" s="116"/>
      <c r="B162" s="103"/>
      <c r="C162" s="151"/>
      <c r="D162" s="19"/>
      <c r="E162" s="18"/>
    </row>
    <row r="163" spans="1:5" x14ac:dyDescent="0.2">
      <c r="A163" s="117"/>
      <c r="B163" s="104"/>
      <c r="C163" s="31"/>
      <c r="D163" s="22"/>
      <c r="E163" s="13"/>
    </row>
    <row r="164" spans="1:5" x14ac:dyDescent="0.2">
      <c r="A164" s="114">
        <v>631</v>
      </c>
      <c r="B164" s="102" t="s">
        <v>54</v>
      </c>
      <c r="C164" s="72" t="s">
        <v>13</v>
      </c>
      <c r="D164" s="77">
        <f>MAX(D165:D180)-D165 - 2*INT((MAX(D165:D180)-D165)/7)</f>
        <v>302</v>
      </c>
      <c r="E164" s="72"/>
    </row>
    <row r="165" spans="1:5" x14ac:dyDescent="0.2">
      <c r="A165" s="115">
        <v>41796</v>
      </c>
      <c r="B165" s="103" t="s">
        <v>55</v>
      </c>
      <c r="C165" s="18" t="s">
        <v>62</v>
      </c>
      <c r="D165" s="19">
        <v>41799</v>
      </c>
      <c r="E165" s="18" t="s">
        <v>58</v>
      </c>
    </row>
    <row r="166" spans="1:5" x14ac:dyDescent="0.2">
      <c r="A166" s="116"/>
      <c r="B166" s="103" t="s">
        <v>8</v>
      </c>
      <c r="C166" s="18" t="s">
        <v>28</v>
      </c>
      <c r="D166" s="19">
        <v>41810</v>
      </c>
      <c r="E166" s="18" t="s">
        <v>395</v>
      </c>
    </row>
    <row r="167" spans="1:5" x14ac:dyDescent="0.2">
      <c r="A167" s="116"/>
      <c r="B167" s="103" t="s">
        <v>11</v>
      </c>
      <c r="C167" s="23" t="s">
        <v>388</v>
      </c>
      <c r="D167" s="19"/>
      <c r="E167" s="18" t="s">
        <v>394</v>
      </c>
    </row>
    <row r="168" spans="1:5" x14ac:dyDescent="0.2">
      <c r="A168" s="116"/>
      <c r="B168" s="103"/>
      <c r="C168" s="23" t="s">
        <v>389</v>
      </c>
      <c r="D168" s="19">
        <v>41810</v>
      </c>
      <c r="E168" s="18" t="s">
        <v>396</v>
      </c>
    </row>
    <row r="169" spans="1:5" x14ac:dyDescent="0.2">
      <c r="A169" s="116"/>
      <c r="B169" s="103" t="s">
        <v>56</v>
      </c>
      <c r="C169" s="18" t="s">
        <v>382</v>
      </c>
      <c r="D169" s="19">
        <v>41810</v>
      </c>
      <c r="E169" s="18" t="s">
        <v>397</v>
      </c>
    </row>
    <row r="170" spans="1:5" x14ac:dyDescent="0.2">
      <c r="A170" s="116"/>
      <c r="B170" s="103" t="s">
        <v>57</v>
      </c>
      <c r="C170" s="30" t="s">
        <v>383</v>
      </c>
      <c r="D170" s="19"/>
      <c r="E170" s="18" t="s">
        <v>398</v>
      </c>
    </row>
    <row r="171" spans="1:5" x14ac:dyDescent="0.2">
      <c r="A171" s="116"/>
      <c r="B171" s="103" t="s">
        <v>24</v>
      </c>
      <c r="C171" s="30" t="s">
        <v>384</v>
      </c>
      <c r="D171" s="19">
        <v>41848</v>
      </c>
      <c r="E171" s="18" t="s">
        <v>461</v>
      </c>
    </row>
    <row r="172" spans="1:5" x14ac:dyDescent="0.2">
      <c r="A172" s="116"/>
      <c r="B172" s="1"/>
      <c r="C172" s="18"/>
      <c r="D172" s="19">
        <v>41851</v>
      </c>
      <c r="E172" s="18" t="s">
        <v>462</v>
      </c>
    </row>
    <row r="173" spans="1:5" x14ac:dyDescent="0.2">
      <c r="A173" s="116"/>
      <c r="B173" s="103"/>
      <c r="C173" s="30"/>
      <c r="D173" s="19">
        <v>41866</v>
      </c>
      <c r="E173" s="18" t="s">
        <v>540</v>
      </c>
    </row>
    <row r="174" spans="1:5" x14ac:dyDescent="0.2">
      <c r="A174" s="116"/>
      <c r="B174" s="103"/>
      <c r="C174" s="30"/>
      <c r="D174" s="19"/>
      <c r="E174" s="18" t="s">
        <v>541</v>
      </c>
    </row>
    <row r="175" spans="1:5" x14ac:dyDescent="0.2">
      <c r="A175" s="116"/>
      <c r="B175" s="103"/>
      <c r="C175" s="151"/>
      <c r="D175" s="19">
        <v>42020</v>
      </c>
      <c r="E175" s="18" t="s">
        <v>977</v>
      </c>
    </row>
    <row r="176" spans="1:5" x14ac:dyDescent="0.2">
      <c r="A176" s="116"/>
      <c r="B176" s="103"/>
      <c r="C176" s="151"/>
      <c r="D176" s="19"/>
      <c r="E176" s="18" t="s">
        <v>980</v>
      </c>
    </row>
    <row r="177" spans="1:5" x14ac:dyDescent="0.2">
      <c r="A177" s="116"/>
      <c r="B177" s="103"/>
      <c r="C177" s="151"/>
      <c r="D177" s="19"/>
      <c r="E177" s="18" t="s">
        <v>1117</v>
      </c>
    </row>
    <row r="178" spans="1:5" x14ac:dyDescent="0.2">
      <c r="A178" s="116"/>
      <c r="B178" s="103"/>
      <c r="C178" s="151"/>
      <c r="D178" s="19">
        <v>42221</v>
      </c>
      <c r="E178" s="18" t="s">
        <v>1111</v>
      </c>
    </row>
    <row r="179" spans="1:5" x14ac:dyDescent="0.2">
      <c r="A179" s="116"/>
      <c r="B179" s="103"/>
      <c r="C179" s="151"/>
      <c r="D179" s="19"/>
      <c r="E179" s="18" t="s">
        <v>1110</v>
      </c>
    </row>
    <row r="180" spans="1:5" x14ac:dyDescent="0.2">
      <c r="A180" s="117"/>
      <c r="B180" s="104"/>
      <c r="C180" s="31"/>
      <c r="D180" s="22"/>
      <c r="E180" s="13"/>
    </row>
    <row r="181" spans="1:5" x14ac:dyDescent="0.2">
      <c r="A181" s="114">
        <v>632</v>
      </c>
      <c r="B181" s="102" t="s">
        <v>54</v>
      </c>
      <c r="C181" s="72" t="s">
        <v>39</v>
      </c>
      <c r="D181" s="77">
        <f>MAX(D182:D205)-D182 - 2*INT((MAX(D182:D205)-D182)/7)</f>
        <v>293</v>
      </c>
      <c r="E181" s="72"/>
    </row>
    <row r="182" spans="1:5" x14ac:dyDescent="0.2">
      <c r="A182" s="115">
        <v>41806</v>
      </c>
      <c r="B182" s="103" t="s">
        <v>55</v>
      </c>
      <c r="C182" s="18" t="s">
        <v>403</v>
      </c>
      <c r="D182" s="19">
        <v>41806</v>
      </c>
      <c r="E182" s="18" t="s">
        <v>406</v>
      </c>
    </row>
    <row r="183" spans="1:5" x14ac:dyDescent="0.2">
      <c r="A183" s="116"/>
      <c r="B183" s="103" t="s">
        <v>8</v>
      </c>
      <c r="C183" s="18" t="s">
        <v>28</v>
      </c>
      <c r="D183" s="19"/>
      <c r="E183" s="18" t="s">
        <v>407</v>
      </c>
    </row>
    <row r="184" spans="1:5" x14ac:dyDescent="0.2">
      <c r="A184" s="116"/>
      <c r="B184" s="103" t="s">
        <v>11</v>
      </c>
      <c r="C184" s="23" t="s">
        <v>404</v>
      </c>
      <c r="D184" s="19">
        <v>41807</v>
      </c>
      <c r="E184" s="18" t="s">
        <v>408</v>
      </c>
    </row>
    <row r="185" spans="1:5" x14ac:dyDescent="0.2">
      <c r="A185" s="116"/>
      <c r="B185" s="103"/>
      <c r="C185" s="23" t="s">
        <v>405</v>
      </c>
      <c r="D185" s="19">
        <v>41809</v>
      </c>
      <c r="E185" s="18" t="s">
        <v>409</v>
      </c>
    </row>
    <row r="186" spans="1:5" x14ac:dyDescent="0.2">
      <c r="A186" s="116"/>
      <c r="B186" s="103" t="s">
        <v>56</v>
      </c>
      <c r="C186" s="18"/>
      <c r="D186" s="19">
        <v>41814</v>
      </c>
      <c r="E186" s="18" t="s">
        <v>410</v>
      </c>
    </row>
    <row r="187" spans="1:5" x14ac:dyDescent="0.2">
      <c r="A187" s="116"/>
      <c r="B187" s="103" t="s">
        <v>57</v>
      </c>
      <c r="C187" s="30"/>
      <c r="D187" s="19"/>
      <c r="E187" s="18" t="s">
        <v>411</v>
      </c>
    </row>
    <row r="188" spans="1:5" x14ac:dyDescent="0.2">
      <c r="A188" s="116"/>
      <c r="B188" s="103" t="s">
        <v>24</v>
      </c>
      <c r="C188" s="30"/>
      <c r="D188" s="19">
        <v>41841</v>
      </c>
      <c r="E188" s="18" t="s">
        <v>578</v>
      </c>
    </row>
    <row r="189" spans="1:5" x14ac:dyDescent="0.2">
      <c r="A189" s="116"/>
      <c r="B189" s="103"/>
      <c r="C189" s="30"/>
      <c r="D189" s="19"/>
      <c r="E189" s="18" t="s">
        <v>579</v>
      </c>
    </row>
    <row r="190" spans="1:5" x14ac:dyDescent="0.2">
      <c r="A190" s="116"/>
      <c r="B190" s="173" t="s">
        <v>896</v>
      </c>
      <c r="C190" s="156"/>
      <c r="D190" s="19">
        <v>41878</v>
      </c>
      <c r="E190" s="18" t="s">
        <v>580</v>
      </c>
    </row>
    <row r="191" spans="1:5" x14ac:dyDescent="0.2">
      <c r="A191" s="116"/>
      <c r="B191" s="103"/>
      <c r="C191" s="151"/>
      <c r="D191" s="19"/>
      <c r="E191" s="18" t="s">
        <v>581</v>
      </c>
    </row>
    <row r="192" spans="1:5" x14ac:dyDescent="0.2">
      <c r="A192" s="116"/>
      <c r="B192" s="103"/>
      <c r="C192" s="151"/>
      <c r="D192" s="19">
        <v>41883</v>
      </c>
      <c r="E192" s="18" t="s">
        <v>582</v>
      </c>
    </row>
    <row r="193" spans="1:5" x14ac:dyDescent="0.2">
      <c r="A193" s="116"/>
      <c r="B193" s="103"/>
      <c r="C193" s="151"/>
      <c r="D193" s="19"/>
      <c r="E193" s="18" t="s">
        <v>583</v>
      </c>
    </row>
    <row r="194" spans="1:5" x14ac:dyDescent="0.2">
      <c r="A194" s="116"/>
      <c r="B194" s="103"/>
      <c r="C194" s="151"/>
      <c r="D194" s="19">
        <v>41890</v>
      </c>
      <c r="E194" s="18" t="s">
        <v>623</v>
      </c>
    </row>
    <row r="195" spans="1:5" x14ac:dyDescent="0.2">
      <c r="A195" s="116"/>
      <c r="B195" s="103"/>
      <c r="C195" s="151"/>
      <c r="D195" s="19">
        <v>41898</v>
      </c>
      <c r="E195" s="18" t="s">
        <v>949</v>
      </c>
    </row>
    <row r="196" spans="1:5" x14ac:dyDescent="0.2">
      <c r="A196" s="116"/>
      <c r="B196" s="103"/>
      <c r="C196" s="151"/>
      <c r="D196" s="19"/>
      <c r="E196" s="18" t="s">
        <v>950</v>
      </c>
    </row>
    <row r="197" spans="1:5" x14ac:dyDescent="0.2">
      <c r="A197" s="116"/>
      <c r="B197" s="103"/>
      <c r="C197" s="151"/>
      <c r="D197" s="19"/>
      <c r="E197" s="18" t="s">
        <v>951</v>
      </c>
    </row>
    <row r="198" spans="1:5" x14ac:dyDescent="0.2">
      <c r="A198" s="116"/>
      <c r="B198" s="103"/>
      <c r="C198" s="151"/>
      <c r="D198" s="19"/>
      <c r="E198" s="18" t="s">
        <v>987</v>
      </c>
    </row>
    <row r="199" spans="1:5" x14ac:dyDescent="0.2">
      <c r="A199" s="116"/>
      <c r="B199" s="103"/>
      <c r="C199" s="151"/>
      <c r="D199" s="19">
        <v>42040</v>
      </c>
      <c r="E199" s="18" t="s">
        <v>986</v>
      </c>
    </row>
    <row r="200" spans="1:5" x14ac:dyDescent="0.2">
      <c r="A200" s="116"/>
      <c r="B200" s="103"/>
      <c r="C200" s="151"/>
      <c r="D200" s="19">
        <v>42048</v>
      </c>
      <c r="E200" s="18" t="s">
        <v>1017</v>
      </c>
    </row>
    <row r="201" spans="1:5" x14ac:dyDescent="0.2">
      <c r="A201" s="116"/>
      <c r="B201" s="103"/>
      <c r="C201" s="151"/>
      <c r="D201" s="19">
        <v>42062</v>
      </c>
      <c r="E201" s="18" t="s">
        <v>1023</v>
      </c>
    </row>
    <row r="202" spans="1:5" x14ac:dyDescent="0.2">
      <c r="A202" s="116"/>
      <c r="B202" s="103"/>
      <c r="C202" s="151"/>
      <c r="D202" s="19"/>
      <c r="E202" s="18" t="s">
        <v>1114</v>
      </c>
    </row>
    <row r="203" spans="1:5" x14ac:dyDescent="0.2">
      <c r="A203" s="116"/>
      <c r="B203" s="103"/>
      <c r="C203" s="151"/>
      <c r="D203" s="19">
        <v>42215</v>
      </c>
      <c r="E203" s="18" t="s">
        <v>1115</v>
      </c>
    </row>
    <row r="204" spans="1:5" x14ac:dyDescent="0.2">
      <c r="A204" s="116"/>
      <c r="B204" s="103"/>
      <c r="C204" s="151"/>
      <c r="D204" s="19"/>
      <c r="E204" s="18" t="s">
        <v>1116</v>
      </c>
    </row>
    <row r="205" spans="1:5" x14ac:dyDescent="0.2">
      <c r="A205" s="117"/>
      <c r="B205" s="104"/>
      <c r="C205" s="31"/>
      <c r="D205" s="22"/>
      <c r="E205" s="13"/>
    </row>
    <row r="206" spans="1:5" x14ac:dyDescent="0.2">
      <c r="A206" s="114">
        <v>642</v>
      </c>
      <c r="B206" s="102" t="s">
        <v>54</v>
      </c>
      <c r="C206" s="72" t="s">
        <v>10</v>
      </c>
      <c r="D206" s="77">
        <f>MAX(D207:D218)-D207 - 2*INT((MAX(D207:D218)-D207)/7)</f>
        <v>262</v>
      </c>
      <c r="E206" s="72"/>
    </row>
    <row r="207" spans="1:5" x14ac:dyDescent="0.2">
      <c r="A207" s="115">
        <v>41851</v>
      </c>
      <c r="B207" s="103" t="s">
        <v>55</v>
      </c>
      <c r="C207" s="18" t="s">
        <v>443</v>
      </c>
      <c r="D207" s="19">
        <v>41855</v>
      </c>
      <c r="E207" s="18" t="s">
        <v>483</v>
      </c>
    </row>
    <row r="208" spans="1:5" x14ac:dyDescent="0.2">
      <c r="A208" s="116"/>
      <c r="B208" s="103" t="s">
        <v>8</v>
      </c>
      <c r="C208" s="18" t="s">
        <v>28</v>
      </c>
      <c r="D208" s="19">
        <v>41926</v>
      </c>
      <c r="E208" s="18" t="s">
        <v>666</v>
      </c>
    </row>
    <row r="209" spans="1:5" x14ac:dyDescent="0.2">
      <c r="A209" s="116"/>
      <c r="B209" s="103" t="s">
        <v>11</v>
      </c>
      <c r="C209" s="23" t="s">
        <v>447</v>
      </c>
      <c r="D209" s="19"/>
      <c r="E209" s="18" t="s">
        <v>667</v>
      </c>
    </row>
    <row r="210" spans="1:5" x14ac:dyDescent="0.2">
      <c r="A210" s="116"/>
      <c r="B210" s="103"/>
      <c r="C210" s="23" t="s">
        <v>444</v>
      </c>
      <c r="D210" s="19">
        <v>41934</v>
      </c>
      <c r="E210" s="18" t="s">
        <v>735</v>
      </c>
    </row>
    <row r="211" spans="1:5" x14ac:dyDescent="0.2">
      <c r="A211" s="116"/>
      <c r="B211" s="103" t="s">
        <v>56</v>
      </c>
      <c r="C211" s="18" t="s">
        <v>445</v>
      </c>
      <c r="D211" s="19"/>
      <c r="E211" s="18" t="s">
        <v>736</v>
      </c>
    </row>
    <row r="212" spans="1:5" x14ac:dyDescent="0.2">
      <c r="A212" s="116"/>
      <c r="B212" s="103" t="s">
        <v>57</v>
      </c>
      <c r="C212" s="30" t="s">
        <v>446</v>
      </c>
      <c r="D212" s="1"/>
      <c r="E212" s="1" t="s">
        <v>981</v>
      </c>
    </row>
    <row r="213" spans="1:5" x14ac:dyDescent="0.2">
      <c r="A213" s="116"/>
      <c r="B213" s="103" t="s">
        <v>24</v>
      </c>
      <c r="C213" s="30">
        <v>3133720461</v>
      </c>
      <c r="D213" s="19">
        <v>42020</v>
      </c>
      <c r="E213" s="18" t="s">
        <v>977</v>
      </c>
    </row>
    <row r="214" spans="1:5" x14ac:dyDescent="0.2">
      <c r="A214" s="116"/>
      <c r="B214" s="103"/>
      <c r="C214" s="30"/>
      <c r="D214" s="19"/>
      <c r="E214" s="18" t="s">
        <v>980</v>
      </c>
    </row>
    <row r="215" spans="1:5" x14ac:dyDescent="0.2">
      <c r="A215" s="116"/>
      <c r="B215" s="103"/>
      <c r="C215" s="30"/>
      <c r="D215" s="19"/>
      <c r="E215" s="18" t="s">
        <v>1117</v>
      </c>
    </row>
    <row r="216" spans="1:5" x14ac:dyDescent="0.2">
      <c r="A216" s="116"/>
      <c r="B216" s="103"/>
      <c r="C216" s="30"/>
      <c r="D216" s="19">
        <v>42221</v>
      </c>
      <c r="E216" s="18" t="s">
        <v>1111</v>
      </c>
    </row>
    <row r="217" spans="1:5" x14ac:dyDescent="0.2">
      <c r="A217" s="116"/>
      <c r="B217" s="103"/>
      <c r="C217" s="151"/>
      <c r="D217" s="19"/>
      <c r="E217" s="18" t="s">
        <v>1110</v>
      </c>
    </row>
    <row r="218" spans="1:5" x14ac:dyDescent="0.2">
      <c r="A218" s="117"/>
      <c r="B218" s="104"/>
      <c r="C218" s="31"/>
      <c r="D218" s="22"/>
      <c r="E218" s="13"/>
    </row>
    <row r="219" spans="1:5" x14ac:dyDescent="0.2">
      <c r="A219" s="114">
        <v>646</v>
      </c>
      <c r="B219" s="102" t="s">
        <v>54</v>
      </c>
      <c r="C219" s="72" t="s">
        <v>10</v>
      </c>
      <c r="D219" s="77">
        <f>MAX(D220:D256)-D220 - 2*INT((MAX(D220:D256)-D220)/7)</f>
        <v>275</v>
      </c>
      <c r="E219" s="72"/>
    </row>
    <row r="220" spans="1:5" x14ac:dyDescent="0.2">
      <c r="A220" s="115">
        <v>41857</v>
      </c>
      <c r="B220" s="103" t="s">
        <v>55</v>
      </c>
      <c r="C220" s="18" t="s">
        <v>502</v>
      </c>
      <c r="D220" s="19">
        <v>41857</v>
      </c>
      <c r="E220" s="18" t="s">
        <v>664</v>
      </c>
    </row>
    <row r="221" spans="1:5" x14ac:dyDescent="0.2">
      <c r="A221" s="116"/>
      <c r="B221" s="103" t="s">
        <v>8</v>
      </c>
      <c r="C221" s="18" t="s">
        <v>28</v>
      </c>
      <c r="D221" s="19">
        <v>41862</v>
      </c>
      <c r="E221" s="18" t="s">
        <v>536</v>
      </c>
    </row>
    <row r="222" spans="1:5" x14ac:dyDescent="0.2">
      <c r="A222" s="116"/>
      <c r="B222" s="103" t="s">
        <v>11</v>
      </c>
      <c r="C222" s="23" t="s">
        <v>447</v>
      </c>
      <c r="D222" s="19">
        <v>41870</v>
      </c>
      <c r="E222" s="18" t="s">
        <v>537</v>
      </c>
    </row>
    <row r="223" spans="1:5" x14ac:dyDescent="0.2">
      <c r="A223" s="116"/>
      <c r="B223" s="103"/>
      <c r="C223" s="23" t="s">
        <v>503</v>
      </c>
      <c r="D223" s="19"/>
      <c r="E223" s="18" t="s">
        <v>538</v>
      </c>
    </row>
    <row r="224" spans="1:5" x14ac:dyDescent="0.2">
      <c r="A224" s="116"/>
      <c r="B224" s="103" t="s">
        <v>56</v>
      </c>
      <c r="C224" s="18" t="s">
        <v>556</v>
      </c>
      <c r="D224" s="19">
        <v>41920</v>
      </c>
      <c r="E224" s="18" t="s">
        <v>665</v>
      </c>
    </row>
    <row r="225" spans="1:5" x14ac:dyDescent="0.2">
      <c r="A225" s="116"/>
      <c r="B225" s="103" t="s">
        <v>57</v>
      </c>
      <c r="C225" s="30"/>
      <c r="D225" s="19">
        <v>41928</v>
      </c>
      <c r="E225" s="18" t="s">
        <v>728</v>
      </c>
    </row>
    <row r="226" spans="1:5" x14ac:dyDescent="0.2">
      <c r="A226" s="116"/>
      <c r="B226" s="103" t="s">
        <v>24</v>
      </c>
      <c r="C226" s="30"/>
      <c r="D226" s="19">
        <v>41928</v>
      </c>
      <c r="E226" s="18" t="s">
        <v>689</v>
      </c>
    </row>
    <row r="227" spans="1:5" x14ac:dyDescent="0.2">
      <c r="A227" s="116"/>
      <c r="B227" s="103"/>
      <c r="C227" s="30"/>
      <c r="D227" s="19"/>
      <c r="E227" s="18" t="s">
        <v>691</v>
      </c>
    </row>
    <row r="228" spans="1:5" x14ac:dyDescent="0.2">
      <c r="A228" s="116"/>
      <c r="B228" s="103"/>
      <c r="C228" s="156"/>
      <c r="D228" s="19"/>
      <c r="E228" s="18" t="s">
        <v>690</v>
      </c>
    </row>
    <row r="229" spans="1:5" x14ac:dyDescent="0.2">
      <c r="A229" s="116"/>
      <c r="B229" s="103"/>
      <c r="C229" s="151"/>
      <c r="D229" s="19"/>
      <c r="E229" s="18" t="s">
        <v>1028</v>
      </c>
    </row>
    <row r="230" spans="1:5" x14ac:dyDescent="0.2">
      <c r="A230" s="116"/>
      <c r="B230" s="103"/>
      <c r="C230" s="151"/>
      <c r="D230" s="19">
        <v>42088</v>
      </c>
      <c r="E230" s="18" t="s">
        <v>1038</v>
      </c>
    </row>
    <row r="231" spans="1:5" x14ac:dyDescent="0.2">
      <c r="A231" s="116"/>
      <c r="B231" s="103"/>
      <c r="C231" s="151"/>
      <c r="D231" s="19"/>
      <c r="E231" s="18" t="s">
        <v>1029</v>
      </c>
    </row>
    <row r="232" spans="1:5" x14ac:dyDescent="0.2">
      <c r="A232" s="116"/>
      <c r="B232" s="103"/>
      <c r="C232" s="151"/>
      <c r="D232" s="19">
        <v>42103</v>
      </c>
      <c r="E232" s="18" t="s">
        <v>1039</v>
      </c>
    </row>
    <row r="233" spans="1:5" x14ac:dyDescent="0.2">
      <c r="A233" s="116"/>
      <c r="B233" s="103"/>
      <c r="C233" s="151"/>
      <c r="D233" s="19">
        <v>42129</v>
      </c>
      <c r="E233" s="18" t="s">
        <v>1040</v>
      </c>
    </row>
    <row r="234" spans="1:5" x14ac:dyDescent="0.2">
      <c r="A234" s="116"/>
      <c r="B234" s="103"/>
      <c r="C234" s="151"/>
      <c r="D234" s="19"/>
      <c r="E234" s="18" t="s">
        <v>1041</v>
      </c>
    </row>
    <row r="235" spans="1:5" x14ac:dyDescent="0.2">
      <c r="A235" s="116"/>
      <c r="B235" s="103"/>
      <c r="C235" s="151"/>
      <c r="D235" s="19">
        <v>42136</v>
      </c>
      <c r="E235" s="18" t="s">
        <v>1042</v>
      </c>
    </row>
    <row r="236" spans="1:5" x14ac:dyDescent="0.2">
      <c r="A236" s="116"/>
      <c r="B236" s="103"/>
      <c r="C236" s="151"/>
      <c r="D236" s="19"/>
      <c r="E236" s="18" t="s">
        <v>1043</v>
      </c>
    </row>
    <row r="237" spans="1:5" x14ac:dyDescent="0.2">
      <c r="A237" s="116"/>
      <c r="B237" s="103"/>
      <c r="C237" s="151"/>
      <c r="D237" s="19"/>
      <c r="E237" s="18" t="s">
        <v>1044</v>
      </c>
    </row>
    <row r="238" spans="1:5" x14ac:dyDescent="0.2">
      <c r="A238" s="116"/>
      <c r="B238" s="103"/>
      <c r="C238" s="151"/>
      <c r="D238" s="19">
        <v>42143</v>
      </c>
      <c r="E238" s="18" t="s">
        <v>1045</v>
      </c>
    </row>
    <row r="239" spans="1:5" x14ac:dyDescent="0.2">
      <c r="A239" s="116"/>
      <c r="B239" s="103"/>
      <c r="C239" s="151"/>
      <c r="D239" s="19"/>
      <c r="E239" s="18" t="s">
        <v>1046</v>
      </c>
    </row>
    <row r="240" spans="1:5" x14ac:dyDescent="0.2">
      <c r="A240" s="116"/>
      <c r="B240" s="103"/>
      <c r="C240" s="151"/>
      <c r="D240" s="19">
        <v>42149</v>
      </c>
      <c r="E240" s="18" t="s">
        <v>1047</v>
      </c>
    </row>
    <row r="241" spans="1:5" x14ac:dyDescent="0.2">
      <c r="A241" s="116"/>
      <c r="B241" s="103"/>
      <c r="C241" s="151"/>
      <c r="D241" s="19"/>
      <c r="E241" s="18" t="s">
        <v>1048</v>
      </c>
    </row>
    <row r="242" spans="1:5" x14ac:dyDescent="0.2">
      <c r="A242" s="116"/>
      <c r="B242" s="103"/>
      <c r="C242" s="151"/>
      <c r="D242" s="19">
        <v>42151</v>
      </c>
      <c r="E242" s="18" t="s">
        <v>1059</v>
      </c>
    </row>
    <row r="243" spans="1:5" x14ac:dyDescent="0.2">
      <c r="A243" s="116"/>
      <c r="B243" s="103"/>
      <c r="C243" s="151"/>
      <c r="D243" s="19">
        <v>42157</v>
      </c>
      <c r="E243" s="18" t="s">
        <v>1060</v>
      </c>
    </row>
    <row r="244" spans="1:5" x14ac:dyDescent="0.2">
      <c r="A244" s="116"/>
      <c r="B244" s="103"/>
      <c r="C244" s="151"/>
      <c r="D244" s="19">
        <v>42157</v>
      </c>
      <c r="E244" s="18" t="s">
        <v>1061</v>
      </c>
    </row>
    <row r="245" spans="1:5" x14ac:dyDescent="0.2">
      <c r="A245" s="116"/>
      <c r="B245" s="103"/>
      <c r="C245" s="151"/>
      <c r="D245" s="19"/>
      <c r="E245" s="18" t="s">
        <v>1062</v>
      </c>
    </row>
    <row r="246" spans="1:5" x14ac:dyDescent="0.2">
      <c r="A246" s="116"/>
      <c r="B246" s="103"/>
      <c r="C246" s="151"/>
      <c r="D246" s="19">
        <v>42164</v>
      </c>
      <c r="E246" s="18" t="s">
        <v>1063</v>
      </c>
    </row>
    <row r="247" spans="1:5" x14ac:dyDescent="0.2">
      <c r="A247" s="116"/>
      <c r="B247" s="103"/>
      <c r="C247" s="151"/>
      <c r="D247" s="19"/>
      <c r="E247" s="18" t="s">
        <v>1064</v>
      </c>
    </row>
    <row r="248" spans="1:5" x14ac:dyDescent="0.2">
      <c r="A248" s="116"/>
      <c r="B248" s="103"/>
      <c r="C248" s="151"/>
      <c r="D248" s="19">
        <v>42165</v>
      </c>
      <c r="E248" s="18" t="s">
        <v>1070</v>
      </c>
    </row>
    <row r="249" spans="1:5" x14ac:dyDescent="0.2">
      <c r="A249" s="116"/>
      <c r="B249" s="103"/>
      <c r="C249" s="151"/>
      <c r="D249" s="19"/>
      <c r="E249" s="18" t="s">
        <v>1071</v>
      </c>
    </row>
    <row r="250" spans="1:5" x14ac:dyDescent="0.2">
      <c r="A250" s="116"/>
      <c r="B250" s="103"/>
      <c r="C250" s="151"/>
      <c r="D250" s="19">
        <v>42172</v>
      </c>
      <c r="E250" s="18" t="s">
        <v>1072</v>
      </c>
    </row>
    <row r="251" spans="1:5" x14ac:dyDescent="0.2">
      <c r="A251" s="116"/>
      <c r="B251" s="103"/>
      <c r="C251" s="151"/>
      <c r="D251" s="19"/>
      <c r="E251" s="18" t="s">
        <v>1073</v>
      </c>
    </row>
    <row r="252" spans="1:5" x14ac:dyDescent="0.2">
      <c r="A252" s="116"/>
      <c r="B252" s="103"/>
      <c r="C252" s="151"/>
      <c r="D252" s="19">
        <v>42172</v>
      </c>
      <c r="E252" s="18" t="s">
        <v>1074</v>
      </c>
    </row>
    <row r="253" spans="1:5" x14ac:dyDescent="0.2">
      <c r="A253" s="116"/>
      <c r="B253" s="103"/>
      <c r="C253" s="151"/>
      <c r="D253" s="19"/>
      <c r="E253" s="18" t="s">
        <v>1075</v>
      </c>
    </row>
    <row r="254" spans="1:5" x14ac:dyDescent="0.2">
      <c r="A254" s="116"/>
      <c r="B254" s="103"/>
      <c r="C254" s="151"/>
      <c r="D254" s="19"/>
      <c r="E254" s="18" t="s">
        <v>532</v>
      </c>
    </row>
    <row r="255" spans="1:5" x14ac:dyDescent="0.2">
      <c r="A255" s="116"/>
      <c r="B255" s="103"/>
      <c r="C255" s="151"/>
      <c r="D255" s="19">
        <v>42240</v>
      </c>
      <c r="E255" s="181" t="s">
        <v>1103</v>
      </c>
    </row>
    <row r="256" spans="1:5" x14ac:dyDescent="0.2">
      <c r="A256" s="117"/>
      <c r="B256" s="104"/>
      <c r="C256" s="31"/>
      <c r="D256" s="22"/>
      <c r="E256" s="13"/>
    </row>
    <row r="257" spans="1:5" x14ac:dyDescent="0.2">
      <c r="A257" s="114">
        <v>651</v>
      </c>
      <c r="B257" s="102" t="s">
        <v>54</v>
      </c>
      <c r="C257" s="72" t="s">
        <v>25</v>
      </c>
      <c r="D257" s="77">
        <f>MAX(D258:D273)-D258 - 2*INT((MAX(D258:D273)-D258)/7)</f>
        <v>236</v>
      </c>
      <c r="E257" s="72"/>
    </row>
    <row r="258" spans="1:5" x14ac:dyDescent="0.2">
      <c r="A258" s="115">
        <v>41892</v>
      </c>
      <c r="B258" s="103" t="s">
        <v>55</v>
      </c>
      <c r="C258" s="18" t="s">
        <v>587</v>
      </c>
      <c r="D258" s="19">
        <v>41893</v>
      </c>
      <c r="E258" s="18" t="s">
        <v>596</v>
      </c>
    </row>
    <row r="259" spans="1:5" x14ac:dyDescent="0.2">
      <c r="A259" s="116"/>
      <c r="B259" s="103" t="s">
        <v>8</v>
      </c>
      <c r="C259" s="18" t="s">
        <v>28</v>
      </c>
      <c r="D259" s="19">
        <v>41906</v>
      </c>
      <c r="E259" s="18" t="s">
        <v>654</v>
      </c>
    </row>
    <row r="260" spans="1:5" x14ac:dyDescent="0.2">
      <c r="A260" s="116"/>
      <c r="B260" s="103" t="s">
        <v>11</v>
      </c>
      <c r="C260" s="23" t="s">
        <v>588</v>
      </c>
      <c r="D260" s="19">
        <v>41906</v>
      </c>
      <c r="E260" s="18" t="s">
        <v>655</v>
      </c>
    </row>
    <row r="261" spans="1:5" x14ac:dyDescent="0.2">
      <c r="A261" s="116"/>
      <c r="B261" s="103"/>
      <c r="C261" s="23" t="s">
        <v>589</v>
      </c>
      <c r="D261" s="19">
        <v>41914</v>
      </c>
      <c r="E261" s="18" t="s">
        <v>688</v>
      </c>
    </row>
    <row r="262" spans="1:5" x14ac:dyDescent="0.2">
      <c r="A262" s="116"/>
      <c r="B262" s="103" t="s">
        <v>56</v>
      </c>
      <c r="C262" s="18" t="s">
        <v>590</v>
      </c>
      <c r="D262" s="19">
        <v>41963</v>
      </c>
      <c r="E262" s="18" t="s">
        <v>826</v>
      </c>
    </row>
    <row r="263" spans="1:5" x14ac:dyDescent="0.2">
      <c r="A263" s="116"/>
      <c r="B263" s="103" t="s">
        <v>57</v>
      </c>
      <c r="C263" s="18" t="s">
        <v>591</v>
      </c>
      <c r="D263" s="19"/>
      <c r="E263" s="18" t="s">
        <v>827</v>
      </c>
    </row>
    <row r="264" spans="1:5" x14ac:dyDescent="0.2">
      <c r="A264" s="116"/>
      <c r="B264" s="103" t="s">
        <v>24</v>
      </c>
      <c r="C264" s="30">
        <v>3208526887</v>
      </c>
      <c r="D264" s="19"/>
      <c r="E264" s="18" t="s">
        <v>828</v>
      </c>
    </row>
    <row r="265" spans="1:5" x14ac:dyDescent="0.2">
      <c r="A265" s="116"/>
      <c r="B265" s="103"/>
      <c r="C265" s="30"/>
      <c r="D265" s="19">
        <v>41968</v>
      </c>
      <c r="E265" s="18" t="s">
        <v>829</v>
      </c>
    </row>
    <row r="266" spans="1:5" x14ac:dyDescent="0.2">
      <c r="A266" s="116"/>
      <c r="B266" s="103"/>
      <c r="C266" s="156"/>
      <c r="D266" s="19">
        <v>41975</v>
      </c>
      <c r="E266" s="18" t="s">
        <v>858</v>
      </c>
    </row>
    <row r="267" spans="1:5" x14ac:dyDescent="0.2">
      <c r="A267" s="116"/>
      <c r="B267" s="103"/>
      <c r="C267" s="156"/>
      <c r="D267" s="19">
        <v>42020</v>
      </c>
      <c r="E267" s="18" t="s">
        <v>977</v>
      </c>
    </row>
    <row r="268" spans="1:5" x14ac:dyDescent="0.2">
      <c r="A268" s="116"/>
      <c r="B268" s="103"/>
      <c r="C268" s="156"/>
      <c r="D268" s="19"/>
      <c r="E268" s="18" t="s">
        <v>980</v>
      </c>
    </row>
    <row r="269" spans="1:5" x14ac:dyDescent="0.2">
      <c r="A269" s="116"/>
      <c r="B269" s="103"/>
      <c r="C269" s="156"/>
      <c r="D269" s="19"/>
      <c r="E269" s="18" t="s">
        <v>1117</v>
      </c>
    </row>
    <row r="270" spans="1:5" x14ac:dyDescent="0.2">
      <c r="A270" s="116"/>
      <c r="B270" s="103"/>
      <c r="C270" s="156"/>
      <c r="D270" s="19">
        <v>42221</v>
      </c>
      <c r="E270" s="18" t="s">
        <v>1111</v>
      </c>
    </row>
    <row r="271" spans="1:5" x14ac:dyDescent="0.2">
      <c r="A271" s="116"/>
      <c r="B271" s="103"/>
      <c r="C271" s="156"/>
      <c r="D271" s="19"/>
      <c r="E271" s="18" t="s">
        <v>1110</v>
      </c>
    </row>
    <row r="272" spans="1:5" x14ac:dyDescent="0.2">
      <c r="A272" s="116"/>
      <c r="B272" s="103"/>
      <c r="C272" s="156"/>
      <c r="D272" s="19"/>
      <c r="E272" s="18"/>
    </row>
    <row r="273" spans="1:5" x14ac:dyDescent="0.2">
      <c r="A273" s="117"/>
      <c r="B273" s="104"/>
      <c r="C273" s="31"/>
      <c r="D273" s="22"/>
      <c r="E273" s="13"/>
    </row>
    <row r="274" spans="1:5" x14ac:dyDescent="0.2">
      <c r="A274" s="114">
        <v>660</v>
      </c>
      <c r="B274" s="102" t="s">
        <v>54</v>
      </c>
      <c r="C274" s="72" t="s">
        <v>10</v>
      </c>
      <c r="D274" s="77">
        <f>MAX(D275:D285)-D275 - 2*INT((MAX(D275:D285)-D275)/7)</f>
        <v>55</v>
      </c>
      <c r="E274" s="72"/>
    </row>
    <row r="275" spans="1:5" x14ac:dyDescent="0.2">
      <c r="A275" s="115">
        <v>41963</v>
      </c>
      <c r="B275" s="103" t="s">
        <v>55</v>
      </c>
      <c r="C275" s="18" t="s">
        <v>785</v>
      </c>
      <c r="D275" s="19">
        <v>41967</v>
      </c>
      <c r="E275" s="160" t="s">
        <v>58</v>
      </c>
    </row>
    <row r="276" spans="1:5" x14ac:dyDescent="0.2">
      <c r="A276" s="116"/>
      <c r="B276" s="103" t="s">
        <v>8</v>
      </c>
      <c r="C276" s="18" t="s">
        <v>14</v>
      </c>
      <c r="D276" s="28">
        <v>41947</v>
      </c>
      <c r="E276" s="1" t="s">
        <v>1004</v>
      </c>
    </row>
    <row r="277" spans="1:5" x14ac:dyDescent="0.2">
      <c r="A277" s="116"/>
      <c r="B277" s="103" t="s">
        <v>11</v>
      </c>
      <c r="C277" s="23" t="s">
        <v>786</v>
      </c>
      <c r="D277" s="19">
        <v>41954</v>
      </c>
      <c r="E277" s="18" t="s">
        <v>798</v>
      </c>
    </row>
    <row r="278" spans="1:5" x14ac:dyDescent="0.2">
      <c r="A278" s="116"/>
      <c r="B278" s="103"/>
      <c r="C278" s="23" t="s">
        <v>787</v>
      </c>
      <c r="D278" s="19"/>
      <c r="E278" s="18" t="s">
        <v>799</v>
      </c>
    </row>
    <row r="279" spans="1:5" x14ac:dyDescent="0.2">
      <c r="A279" s="116"/>
      <c r="B279" s="103" t="s">
        <v>56</v>
      </c>
      <c r="C279" s="18" t="s">
        <v>788</v>
      </c>
      <c r="D279" s="19"/>
      <c r="E279" s="18" t="s">
        <v>800</v>
      </c>
    </row>
    <row r="280" spans="1:5" x14ac:dyDescent="0.2">
      <c r="A280" s="116"/>
      <c r="B280" s="103" t="s">
        <v>57</v>
      </c>
      <c r="C280" s="30" t="s">
        <v>789</v>
      </c>
      <c r="D280" s="19"/>
      <c r="E280" s="18" t="s">
        <v>1003</v>
      </c>
    </row>
    <row r="281" spans="1:5" x14ac:dyDescent="0.2">
      <c r="A281" s="116"/>
      <c r="B281" s="103" t="s">
        <v>24</v>
      </c>
      <c r="C281" s="30" t="s">
        <v>790</v>
      </c>
      <c r="D281" s="19">
        <v>42044</v>
      </c>
      <c r="E281" s="18" t="s">
        <v>1001</v>
      </c>
    </row>
    <row r="282" spans="1:5" x14ac:dyDescent="0.2">
      <c r="A282" s="116"/>
      <c r="B282" s="103"/>
      <c r="C282" s="30"/>
      <c r="D282" s="19"/>
      <c r="E282" s="18" t="s">
        <v>1002</v>
      </c>
    </row>
    <row r="283" spans="1:5" x14ac:dyDescent="0.2">
      <c r="A283" s="116"/>
      <c r="B283" s="103"/>
      <c r="C283" s="156"/>
      <c r="D283" s="19"/>
      <c r="E283" s="18" t="s">
        <v>1118</v>
      </c>
    </row>
    <row r="284" spans="1:5" x14ac:dyDescent="0.2">
      <c r="A284" s="116"/>
      <c r="B284" s="103"/>
      <c r="C284" s="151"/>
      <c r="D284" s="19"/>
      <c r="E284" s="18"/>
    </row>
    <row r="285" spans="1:5" x14ac:dyDescent="0.2">
      <c r="A285" s="117"/>
      <c r="B285" s="104"/>
      <c r="C285" s="31"/>
      <c r="D285" s="22"/>
      <c r="E285" s="13"/>
    </row>
    <row r="286" spans="1:5" x14ac:dyDescent="0.2">
      <c r="A286" s="114">
        <v>663</v>
      </c>
      <c r="B286" s="102" t="s">
        <v>54</v>
      </c>
      <c r="C286" s="72" t="s">
        <v>10</v>
      </c>
      <c r="D286" s="77">
        <f>MAX(D287:D297)-D287 - 2*INT((MAX(D287:D297)-D287)/7)</f>
        <v>175</v>
      </c>
      <c r="E286" s="72"/>
    </row>
    <row r="287" spans="1:5" x14ac:dyDescent="0.2">
      <c r="A287" s="115">
        <v>41977</v>
      </c>
      <c r="B287" s="103" t="s">
        <v>55</v>
      </c>
      <c r="C287" s="18" t="s">
        <v>151</v>
      </c>
      <c r="D287" s="19">
        <v>41978</v>
      </c>
      <c r="E287" s="160" t="s">
        <v>901</v>
      </c>
    </row>
    <row r="288" spans="1:5" x14ac:dyDescent="0.2">
      <c r="A288" s="116"/>
      <c r="B288" s="103" t="s">
        <v>8</v>
      </c>
      <c r="C288" s="18" t="s">
        <v>14</v>
      </c>
      <c r="D288" s="19">
        <v>42020</v>
      </c>
      <c r="E288" s="18" t="s">
        <v>977</v>
      </c>
    </row>
    <row r="289" spans="1:5" x14ac:dyDescent="0.2">
      <c r="A289" s="116"/>
      <c r="B289" s="103" t="s">
        <v>11</v>
      </c>
      <c r="C289" s="23" t="s">
        <v>877</v>
      </c>
      <c r="D289" s="19"/>
      <c r="E289" s="18" t="s">
        <v>979</v>
      </c>
    </row>
    <row r="290" spans="1:5" x14ac:dyDescent="0.2">
      <c r="A290" s="116"/>
      <c r="B290" s="103"/>
      <c r="C290" s="23" t="s">
        <v>878</v>
      </c>
      <c r="D290" s="19"/>
      <c r="E290" s="18" t="s">
        <v>1117</v>
      </c>
    </row>
    <row r="291" spans="1:5" x14ac:dyDescent="0.2">
      <c r="A291" s="116"/>
      <c r="B291" s="103" t="s">
        <v>56</v>
      </c>
      <c r="C291" s="18" t="s">
        <v>879</v>
      </c>
      <c r="D291" s="19">
        <v>42221</v>
      </c>
      <c r="E291" s="18" t="s">
        <v>1111</v>
      </c>
    </row>
    <row r="292" spans="1:5" x14ac:dyDescent="0.2">
      <c r="A292" s="116"/>
      <c r="B292" s="103" t="s">
        <v>57</v>
      </c>
      <c r="C292" s="30" t="s">
        <v>880</v>
      </c>
      <c r="D292" s="19"/>
      <c r="E292" s="18" t="s">
        <v>1110</v>
      </c>
    </row>
    <row r="293" spans="1:5" x14ac:dyDescent="0.2">
      <c r="A293" s="116"/>
      <c r="B293" s="103" t="s">
        <v>24</v>
      </c>
      <c r="C293" s="30" t="s">
        <v>881</v>
      </c>
      <c r="D293" s="19"/>
      <c r="E293" s="18"/>
    </row>
    <row r="294" spans="1:5" x14ac:dyDescent="0.2">
      <c r="A294" s="116"/>
      <c r="B294" s="103"/>
      <c r="C294" s="30"/>
      <c r="D294" s="19"/>
      <c r="E294" s="18"/>
    </row>
    <row r="295" spans="1:5" x14ac:dyDescent="0.2">
      <c r="A295" s="116"/>
      <c r="B295" s="103"/>
      <c r="C295" s="30"/>
      <c r="D295" s="19"/>
      <c r="E295" s="18"/>
    </row>
    <row r="296" spans="1:5" x14ac:dyDescent="0.2">
      <c r="A296" s="116"/>
      <c r="B296" s="103"/>
      <c r="C296" s="30"/>
      <c r="D296" s="19"/>
      <c r="E296" s="18"/>
    </row>
    <row r="297" spans="1:5" x14ac:dyDescent="0.2">
      <c r="A297" s="117"/>
      <c r="B297" s="104"/>
      <c r="C297" s="31"/>
      <c r="D297" s="22"/>
      <c r="E297" s="13"/>
    </row>
    <row r="298" spans="1:5" x14ac:dyDescent="0.2">
      <c r="A298" s="114">
        <v>664</v>
      </c>
      <c r="B298" s="102" t="s">
        <v>54</v>
      </c>
      <c r="C298" s="72" t="s">
        <v>10</v>
      </c>
      <c r="D298" s="77">
        <f>MAX(D299:D309)-D299 - 2*INT((MAX(D299:D309)-D299)/7)</f>
        <v>161</v>
      </c>
      <c r="E298" s="72"/>
    </row>
    <row r="299" spans="1:5" x14ac:dyDescent="0.2">
      <c r="A299" s="115">
        <v>41978</v>
      </c>
      <c r="B299" s="103" t="s">
        <v>55</v>
      </c>
      <c r="C299" s="18" t="s">
        <v>882</v>
      </c>
      <c r="D299" s="19">
        <v>41978</v>
      </c>
      <c r="E299" s="18" t="s">
        <v>900</v>
      </c>
    </row>
    <row r="300" spans="1:5" x14ac:dyDescent="0.2">
      <c r="A300" s="116"/>
      <c r="B300" s="103" t="s">
        <v>8</v>
      </c>
      <c r="C300" s="18" t="s">
        <v>28</v>
      </c>
      <c r="D300" s="19"/>
      <c r="E300" s="18" t="s">
        <v>1098</v>
      </c>
    </row>
    <row r="301" spans="1:5" x14ac:dyDescent="0.2">
      <c r="A301" s="116"/>
      <c r="B301" s="103" t="s">
        <v>11</v>
      </c>
      <c r="C301" s="23" t="s">
        <v>883</v>
      </c>
      <c r="D301" s="19">
        <v>42192</v>
      </c>
      <c r="E301" s="18" t="s">
        <v>1067</v>
      </c>
    </row>
    <row r="302" spans="1:5" x14ac:dyDescent="0.2">
      <c r="A302" s="116"/>
      <c r="B302" s="103"/>
      <c r="C302" s="23" t="s">
        <v>884</v>
      </c>
      <c r="D302" s="19">
        <v>42192</v>
      </c>
      <c r="E302" s="18" t="s">
        <v>1068</v>
      </c>
    </row>
    <row r="303" spans="1:5" x14ac:dyDescent="0.2">
      <c r="A303" s="116"/>
      <c r="B303" s="103" t="s">
        <v>56</v>
      </c>
      <c r="C303" s="18" t="s">
        <v>885</v>
      </c>
      <c r="D303" s="19"/>
      <c r="E303" s="18" t="s">
        <v>1069</v>
      </c>
    </row>
    <row r="304" spans="1:5" x14ac:dyDescent="0.2">
      <c r="A304" s="116"/>
      <c r="B304" s="103" t="s">
        <v>57</v>
      </c>
      <c r="C304" s="30" t="s">
        <v>886</v>
      </c>
      <c r="D304" s="19">
        <v>42200</v>
      </c>
      <c r="E304" s="18" t="s">
        <v>1099</v>
      </c>
    </row>
    <row r="305" spans="1:5" x14ac:dyDescent="0.2">
      <c r="A305" s="116"/>
      <c r="B305" s="103" t="s">
        <v>24</v>
      </c>
      <c r="C305" s="23" t="s">
        <v>899</v>
      </c>
      <c r="D305" s="19">
        <v>42201</v>
      </c>
      <c r="E305" s="18" t="s">
        <v>1100</v>
      </c>
    </row>
    <row r="306" spans="1:5" x14ac:dyDescent="0.2">
      <c r="A306" s="116"/>
      <c r="B306" s="103"/>
      <c r="C306" s="30"/>
      <c r="D306" s="19"/>
      <c r="E306" s="18" t="s">
        <v>1101</v>
      </c>
    </row>
    <row r="307" spans="1:5" x14ac:dyDescent="0.2">
      <c r="A307" s="116"/>
      <c r="B307" s="103"/>
      <c r="C307" s="156"/>
      <c r="D307" s="19"/>
      <c r="E307" s="18"/>
    </row>
    <row r="308" spans="1:5" x14ac:dyDescent="0.2">
      <c r="A308" s="116"/>
      <c r="B308" s="103"/>
      <c r="C308" s="151"/>
      <c r="D308" s="19"/>
      <c r="E308" s="18"/>
    </row>
    <row r="309" spans="1:5" x14ac:dyDescent="0.2">
      <c r="A309" s="117"/>
      <c r="B309" s="104"/>
      <c r="C309" s="31"/>
      <c r="D309" s="22"/>
      <c r="E309" s="13"/>
    </row>
    <row r="310" spans="1:5" x14ac:dyDescent="0.2">
      <c r="A310" s="114"/>
      <c r="B310" s="102" t="s">
        <v>54</v>
      </c>
      <c r="C310" s="72"/>
      <c r="D310" s="77">
        <f>MAX(D311:D321)-D311 - 2*INT((MAX(D311:D321)-D311)/7)</f>
        <v>0</v>
      </c>
      <c r="E310" s="72"/>
    </row>
    <row r="311" spans="1:5" x14ac:dyDescent="0.2">
      <c r="A311" s="115"/>
      <c r="B311" s="103" t="s">
        <v>55</v>
      </c>
      <c r="C311" s="18"/>
      <c r="D311" s="19"/>
      <c r="E311" s="160"/>
    </row>
    <row r="312" spans="1:5" x14ac:dyDescent="0.2">
      <c r="A312" s="116"/>
      <c r="B312" s="103" t="s">
        <v>8</v>
      </c>
      <c r="C312" s="18"/>
      <c r="D312" s="19"/>
      <c r="E312" s="18"/>
    </row>
    <row r="313" spans="1:5" x14ac:dyDescent="0.2">
      <c r="A313" s="116"/>
      <c r="B313" s="103" t="s">
        <v>11</v>
      </c>
      <c r="C313" s="23"/>
      <c r="D313" s="19"/>
      <c r="E313" s="18"/>
    </row>
    <row r="314" spans="1:5" x14ac:dyDescent="0.2">
      <c r="A314" s="116"/>
      <c r="B314" s="103"/>
      <c r="C314" s="23"/>
      <c r="D314" s="19"/>
      <c r="E314" s="18"/>
    </row>
    <row r="315" spans="1:5" x14ac:dyDescent="0.2">
      <c r="A315" s="116"/>
      <c r="B315" s="103" t="s">
        <v>56</v>
      </c>
      <c r="C315" s="18"/>
      <c r="D315" s="19"/>
      <c r="E315" s="18"/>
    </row>
    <row r="316" spans="1:5" x14ac:dyDescent="0.2">
      <c r="A316" s="116"/>
      <c r="B316" s="103" t="s">
        <v>57</v>
      </c>
      <c r="C316" s="30"/>
      <c r="D316" s="19"/>
      <c r="E316" s="18"/>
    </row>
    <row r="317" spans="1:5" x14ac:dyDescent="0.2">
      <c r="A317" s="116"/>
      <c r="B317" s="103" t="s">
        <v>24</v>
      </c>
      <c r="C317" s="30"/>
      <c r="D317" s="19"/>
      <c r="E317" s="18"/>
    </row>
    <row r="318" spans="1:5" x14ac:dyDescent="0.2">
      <c r="A318" s="116"/>
      <c r="B318" s="103"/>
      <c r="C318" s="30"/>
      <c r="D318" s="19"/>
      <c r="E318" s="18"/>
    </row>
    <row r="319" spans="1:5" x14ac:dyDescent="0.2">
      <c r="A319" s="116"/>
      <c r="B319" s="103"/>
      <c r="C319" s="156"/>
      <c r="D319" s="19"/>
      <c r="E319" s="18"/>
    </row>
    <row r="320" spans="1:5" x14ac:dyDescent="0.2">
      <c r="A320" s="116"/>
      <c r="B320" s="103"/>
      <c r="C320" s="151"/>
      <c r="D320" s="19"/>
      <c r="E320" s="18"/>
    </row>
    <row r="321" spans="1:5" x14ac:dyDescent="0.2">
      <c r="A321" s="117"/>
      <c r="B321" s="104"/>
      <c r="C321" s="31"/>
      <c r="D321" s="22"/>
      <c r="E321" s="13"/>
    </row>
  </sheetData>
  <mergeCells count="6">
    <mergeCell ref="D9:E9"/>
    <mergeCell ref="A6:B6"/>
    <mergeCell ref="A7:B7"/>
    <mergeCell ref="C2:E3"/>
    <mergeCell ref="C6:E7"/>
    <mergeCell ref="C4:E5"/>
  </mergeCells>
  <phoneticPr fontId="7" type="noConversion"/>
  <conditionalFormatting sqref="D10:D39 D322:D65748 D150:D174 D218:D266 D273:D275 D277:D285 D56:D129 D180:D211 D131:D137 D143:D148 D9:E9">
    <cfRule type="cellIs" dxfId="18" priority="66" stopIfTrue="1" operator="equal">
      <formula>"""PILAS"""</formula>
    </cfRule>
  </conditionalFormatting>
  <conditionalFormatting sqref="D310:D321">
    <cfRule type="cellIs" dxfId="17" priority="25" stopIfTrue="1" operator="equal">
      <formula>"""PILAS"""</formula>
    </cfRule>
  </conditionalFormatting>
  <conditionalFormatting sqref="D286:D289 D293:D297">
    <cfRule type="cellIs" dxfId="16" priority="24" stopIfTrue="1" operator="equal">
      <formula>"""PILAS"""</formula>
    </cfRule>
  </conditionalFormatting>
  <conditionalFormatting sqref="D298 D300:D309">
    <cfRule type="cellIs" dxfId="15" priority="23" stopIfTrue="1" operator="equal">
      <formula>"""PILAS"""</formula>
    </cfRule>
  </conditionalFormatting>
  <conditionalFormatting sqref="D299">
    <cfRule type="cellIs" dxfId="14" priority="22" stopIfTrue="1" operator="equal">
      <formula>"""PILAS"""</formula>
    </cfRule>
  </conditionalFormatting>
  <conditionalFormatting sqref="D138:D140">
    <cfRule type="cellIs" dxfId="13" priority="19" stopIfTrue="1" operator="equal">
      <formula>"""PILAS"""</formula>
    </cfRule>
  </conditionalFormatting>
  <conditionalFormatting sqref="D175:D177">
    <cfRule type="cellIs" dxfId="12" priority="18" stopIfTrue="1" operator="equal">
      <formula>"""PILAS"""</formula>
    </cfRule>
  </conditionalFormatting>
  <conditionalFormatting sqref="D213:D214">
    <cfRule type="cellIs" dxfId="11" priority="15" stopIfTrue="1" operator="equal">
      <formula>"""PILAS"""</formula>
    </cfRule>
  </conditionalFormatting>
  <conditionalFormatting sqref="D267:D268 D272">
    <cfRule type="cellIs" dxfId="10" priority="14" stopIfTrue="1" operator="equal">
      <formula>"""PILAS"""</formula>
    </cfRule>
  </conditionalFormatting>
  <conditionalFormatting sqref="D40:D55">
    <cfRule type="cellIs" dxfId="9" priority="10" stopIfTrue="1" operator="equal">
      <formula>"""PILAS"""</formula>
    </cfRule>
  </conditionalFormatting>
  <conditionalFormatting sqref="D130">
    <cfRule type="cellIs" dxfId="8" priority="9" stopIfTrue="1" operator="equal">
      <formula>"""PILAS"""</formula>
    </cfRule>
  </conditionalFormatting>
  <conditionalFormatting sqref="D141:D142">
    <cfRule type="cellIs" dxfId="7" priority="8" stopIfTrue="1" operator="equal">
      <formula>"""PILAS"""</formula>
    </cfRule>
  </conditionalFormatting>
  <conditionalFormatting sqref="D178:D179">
    <cfRule type="cellIs" dxfId="6" priority="7" stopIfTrue="1" operator="equal">
      <formula>"""PILAS"""</formula>
    </cfRule>
  </conditionalFormatting>
  <conditionalFormatting sqref="D215">
    <cfRule type="cellIs" dxfId="5" priority="6" stopIfTrue="1" operator="equal">
      <formula>"""PILAS"""</formula>
    </cfRule>
  </conditionalFormatting>
  <conditionalFormatting sqref="D216:D217">
    <cfRule type="cellIs" dxfId="4" priority="5" stopIfTrue="1" operator="equal">
      <formula>"""PILAS"""</formula>
    </cfRule>
  </conditionalFormatting>
  <conditionalFormatting sqref="D269">
    <cfRule type="cellIs" dxfId="3" priority="4" stopIfTrue="1" operator="equal">
      <formula>"""PILAS"""</formula>
    </cfRule>
  </conditionalFormatting>
  <conditionalFormatting sqref="D270:D271">
    <cfRule type="cellIs" dxfId="2" priority="3" stopIfTrue="1" operator="equal">
      <formula>"""PILAS"""</formula>
    </cfRule>
  </conditionalFormatting>
  <conditionalFormatting sqref="D290">
    <cfRule type="cellIs" dxfId="1" priority="2" stopIfTrue="1" operator="equal">
      <formula>"""PILAS"""</formula>
    </cfRule>
  </conditionalFormatting>
  <conditionalFormatting sqref="D291:D292">
    <cfRule type="cellIs" dxfId="0" priority="1" stopIfTrue="1" operator="equal">
      <formula>"""PILAS"""</formula>
    </cfRule>
  </conditionalFormatting>
  <dataValidations disablePrompts="1" count="1">
    <dataValidation type="list" allowBlank="1" showInputMessage="1" showErrorMessage="1" sqref="C257 C219 C206 C132 C164 C144 C181 C11 C56 C274 C310 C286 C298 C40">
      <formula1>Medios</formula1>
    </dataValidation>
  </dataValidations>
  <hyperlinks>
    <hyperlink ref="C263" r:id="rId1"/>
    <hyperlink ref="C305" r:id="rId2"/>
  </hyperlinks>
  <pageMargins left="0.39370078740157483" right="0" top="0.39370078740157483" bottom="0.39370078740157483" header="0" footer="0"/>
  <pageSetup scale="84" orientation="landscape" r:id="rId3"/>
  <headerFooter alignWithMargins="0"/>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58</vt:i4>
      </vt:variant>
    </vt:vector>
  </HeadingPairs>
  <TitlesOfParts>
    <vt:vector size="61" baseType="lpstr">
      <vt:lpstr>Promoción</vt:lpstr>
      <vt:lpstr>Tramitadas</vt:lpstr>
      <vt:lpstr>Seguimientos</vt:lpstr>
      <vt:lpstr>Alcantarillado_Granjas</vt:lpstr>
      <vt:lpstr>AlcantarilladoParnaso</vt:lpstr>
      <vt:lpstr>AlimentaciónColegios</vt:lpstr>
      <vt:lpstr>Arcoiris</vt:lpstr>
      <vt:lpstr>Avanzar_Médico</vt:lpstr>
      <vt:lpstr>Barriales</vt:lpstr>
      <vt:lpstr>ColCASD</vt:lpstr>
      <vt:lpstr>Colegio_CASD</vt:lpstr>
      <vt:lpstr>Colegio_Ciudadela</vt:lpstr>
      <vt:lpstr>Colegio_Fortuna</vt:lpstr>
      <vt:lpstr>Coliseo</vt:lpstr>
      <vt:lpstr>Conces_Megacol</vt:lpstr>
      <vt:lpstr>ConvenioCapacitaciónLíderes</vt:lpstr>
      <vt:lpstr>ConvenioMuelle</vt:lpstr>
      <vt:lpstr>convenios</vt:lpstr>
      <vt:lpstr>convenios_SDES</vt:lpstr>
      <vt:lpstr>Deterioro_Ciudadela_Pipatón</vt:lpstr>
      <vt:lpstr>Ecopetrol</vt:lpstr>
      <vt:lpstr>Escuela_San_Silvestre</vt:lpstr>
      <vt:lpstr>EspacioPúblicoPuebloNuevo</vt:lpstr>
      <vt:lpstr>Garantias</vt:lpstr>
      <vt:lpstr>Grantias</vt:lpstr>
      <vt:lpstr>Invasion_Inscredial</vt:lpstr>
      <vt:lpstr>InvasiónIslaDelZapato</vt:lpstr>
      <vt:lpstr>InvasiónVillaluz</vt:lpstr>
      <vt:lpstr>Mebarak</vt:lpstr>
      <vt:lpstr>MuroBosquesCira</vt:lpstr>
      <vt:lpstr>MuroEscuelaNuevaGranada</vt:lpstr>
      <vt:lpstr>NoPagoPrestaciones</vt:lpstr>
      <vt:lpstr>Palmar</vt:lpstr>
      <vt:lpstr>ParqueBarrioParaiso</vt:lpstr>
      <vt:lpstr>PASEOEST</vt:lpstr>
      <vt:lpstr>PaseoEstudiante</vt:lpstr>
      <vt:lpstr>PavimentaciónCra36Dcon59</vt:lpstr>
      <vt:lpstr>PavimentaciónSantaIsabel</vt:lpstr>
      <vt:lpstr>PlantaBeneficioAnimal</vt:lpstr>
      <vt:lpstr>PNLE</vt:lpstr>
      <vt:lpstr>PuenteFlorestaBaja</vt:lpstr>
      <vt:lpstr>PuentePolonesa</vt:lpstr>
      <vt:lpstr>Reductores</vt:lpstr>
      <vt:lpstr>RejillaVíaParquedelaVida</vt:lpstr>
      <vt:lpstr>Sobrecostos</vt:lpstr>
      <vt:lpstr>SobretasaAmbiental</vt:lpstr>
      <vt:lpstr>Software_Tics</vt:lpstr>
      <vt:lpstr>Sur_Sur</vt:lpstr>
      <vt:lpstr>Tableros</vt:lpstr>
      <vt:lpstr>Torcoroma</vt:lpstr>
      <vt:lpstr>Tractores</vt:lpstr>
      <vt:lpstr>TuberíaFlorestaBaja</vt:lpstr>
      <vt:lpstr>Tutela</vt:lpstr>
      <vt:lpstr>UrbanizaciónComuneros</vt:lpstr>
      <vt:lpstr>Vía_Cra24</vt:lpstr>
      <vt:lpstr>VíaPalmar</vt:lpstr>
      <vt:lpstr>Vias_Granjas</vt:lpstr>
      <vt:lpstr>VíaVillarelis</vt:lpstr>
      <vt:lpstr>Vivienda_Torres</vt:lpstr>
      <vt:lpstr>Viviendas_MaEug</vt:lpstr>
      <vt:lpstr>Zonas_Verdes</vt:lpstr>
    </vt:vector>
  </TitlesOfParts>
  <Company>CONTRALORIA GENERAL DE LA NACION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CONTRALORIA GENERAL DE LA NACION</dc:creator>
  <cp:lastModifiedBy>PACI</cp:lastModifiedBy>
  <cp:lastPrinted>2014-05-31T18:57:53Z</cp:lastPrinted>
  <dcterms:created xsi:type="dcterms:W3CDTF">2006-06-13T16:50:41Z</dcterms:created>
  <dcterms:modified xsi:type="dcterms:W3CDTF">2015-08-26T23:10:36Z</dcterms:modified>
</cp:coreProperties>
</file>